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90" windowHeight="5670" firstSheet="18" activeTab="22"/>
  </bookViews>
  <sheets>
    <sheet name="Січень2020 р." sheetId="1" r:id="rId1"/>
    <sheet name="Лютий 2020 р." sheetId="2" r:id="rId2"/>
    <sheet name="за 2 міс.2020 р." sheetId="3" r:id="rId3"/>
    <sheet name="березень 2020 р." sheetId="4" r:id="rId4"/>
    <sheet name="за 3 міс.2020 р." sheetId="5" r:id="rId5"/>
    <sheet name="квітень 2020 р." sheetId="6" r:id="rId6"/>
    <sheet name="за 4міс.2020 р." sheetId="7" r:id="rId7"/>
    <sheet name="травень 2020 р." sheetId="8" r:id="rId8"/>
    <sheet name="за 5міс.2020 р." sheetId="9" r:id="rId9"/>
    <sheet name="червень 2020 р." sheetId="10" r:id="rId10"/>
    <sheet name="за 6міс.2020 р." sheetId="11" r:id="rId11"/>
    <sheet name="липень 2020 р." sheetId="12" r:id="rId12"/>
    <sheet name="за 7міс.2020 р." sheetId="13" r:id="rId13"/>
    <sheet name="серпень 2020 р." sheetId="14" r:id="rId14"/>
    <sheet name="за 8міс.2020 р." sheetId="15" r:id="rId15"/>
    <sheet name="вересень 2020 р." sheetId="16" r:id="rId16"/>
    <sheet name="за 9міс.2020 р." sheetId="17" r:id="rId17"/>
    <sheet name="жовтень 2020 р." sheetId="18" r:id="rId18"/>
    <sheet name="за 10міс.2020 р." sheetId="19" r:id="rId19"/>
    <sheet name="листопад 2020 р." sheetId="20" r:id="rId20"/>
    <sheet name="за 11міс.2020 р." sheetId="21" r:id="rId21"/>
    <sheet name="грудень 2020 р." sheetId="22" r:id="rId22"/>
    <sheet name="за 12міс.2020 р." sheetId="23" r:id="rId23"/>
  </sheets>
  <definedNames/>
  <calcPr fullCalcOnLoad="1"/>
</workbook>
</file>

<file path=xl/sharedStrings.xml><?xml version="1.0" encoding="utf-8"?>
<sst xmlns="http://schemas.openxmlformats.org/spreadsheetml/2006/main" count="97" uniqueCount="29">
  <si>
    <t>Всього</t>
  </si>
  <si>
    <t>Корсунівка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</si>
  <si>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</si>
  <si>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</si>
  <si>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</si>
  <si>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</t>
  </si>
  <si>
    <t>Травень 2020 рік</t>
  </si>
  <si>
    <t>За 12 міс.2020 р.</t>
  </si>
  <si>
    <t>Грудень 2020 рік</t>
  </si>
  <si>
    <t>За 11 міс.2020 р.</t>
  </si>
  <si>
    <t>Листопад 2020 рік</t>
  </si>
  <si>
    <t>За 10 міс.2020 р.</t>
  </si>
  <si>
    <t>Жовтень 2020 рік</t>
  </si>
  <si>
    <t>За 9 міс.2020 р.</t>
  </si>
  <si>
    <t>Вересень 2020 рік</t>
  </si>
  <si>
    <t>За 8 міс.2020 р.</t>
  </si>
  <si>
    <t>Серпень 2020 рік</t>
  </si>
  <si>
    <t>За 7 міс.2020 р.</t>
  </si>
  <si>
    <t>Липень  2020 рік</t>
  </si>
  <si>
    <t>За 6 міс.2020 р.</t>
  </si>
  <si>
    <t>Червень 2020 рік</t>
  </si>
  <si>
    <t>За 5 міс.2020 р.</t>
  </si>
  <si>
    <t>За 4 міс.2020 р.</t>
  </si>
  <si>
    <t>Квітень 2020 рік</t>
  </si>
  <si>
    <t>За 3 міс.2020 р.</t>
  </si>
  <si>
    <t>Березень 2020 рік</t>
  </si>
  <si>
    <t>За 2 місяці 2020 р.</t>
  </si>
  <si>
    <t>Лютий 2020 рік</t>
  </si>
  <si>
    <t>Січень 2020 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</si>
</sst>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0.000"/>
    <numFmt numFmtId="178" formatCode="0.0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0.0000"/>
    <numFmt numFmtId="182" formatCode="_-* #,##0.0_р_._-;\-* #,##0.0_р_._-;_-* &quot;-&quot;?_р_._-;_-@_-"/>
    <numFmt numFmtId="183" formatCode="_-* #,##0.0000_р_._-;\-* #,##0.0000_р_._-;_-* &quot;-&quot;????_р_._-;_-@_-"/>
    <numFmt numFmtId="184" formatCode="[$-FC19]d\ mmmm\ yyyy\ &quot;г.&quot;"/>
    <numFmt numFmtId="185" formatCode="#,##0.0_ ;\-#,##0.0\ 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71" fontId="1" fillId="0" borderId="10" xfId="60" applyFont="1" applyBorder="1" applyAlignment="1">
      <alignment/>
    </xf>
    <xf numFmtId="171" fontId="0" fillId="0" borderId="10" xfId="6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171" fontId="8" fillId="0" borderId="10" xfId="6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inden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1" fontId="9" fillId="0" borderId="10" xfId="60" applyFont="1" applyBorder="1" applyAlignment="1">
      <alignment/>
    </xf>
    <xf numFmtId="0" fontId="11" fillId="0" borderId="10" xfId="0" applyFont="1" applyBorder="1" applyAlignment="1">
      <alignment/>
    </xf>
    <xf numFmtId="171" fontId="11" fillId="0" borderId="10" xfId="6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zoomScale="80" zoomScaleNormal="80" zoomScalePageLayoutView="0" workbookViewId="0" topLeftCell="A1">
      <pane xSplit="1" topLeftCell="E1" activePane="topRight" state="frozen"/>
      <selection pane="topLeft" activeCell="A1" sqref="A1"/>
      <selection pane="topRight" activeCell="A2" sqref="A2:IV17"/>
    </sheetView>
  </sheetViews>
  <sheetFormatPr defaultColWidth="9.00390625" defaultRowHeight="12.75"/>
  <cols>
    <col min="1" max="1" width="15.75390625" style="0" customWidth="1"/>
    <col min="2" max="2" width="14.375" style="0" customWidth="1"/>
    <col min="3" max="3" width="13.875" style="0" customWidth="1"/>
    <col min="4" max="4" width="12.75390625" style="0" customWidth="1"/>
    <col min="5" max="5" width="16.875" style="36" customWidth="1"/>
    <col min="6" max="6" width="13.125" style="0" customWidth="1"/>
    <col min="7" max="7" width="13.25390625" style="0" customWidth="1"/>
    <col min="8" max="8" width="12.00390625" style="0" customWidth="1"/>
    <col min="9" max="9" width="11.00390625" style="0" customWidth="1"/>
    <col min="10" max="10" width="8.125" style="0" customWidth="1"/>
    <col min="11" max="11" width="3.125" style="0" customWidth="1"/>
    <col min="12" max="12" width="3.00390625" style="0" customWidth="1"/>
    <col min="13" max="13" width="2.625" style="0" customWidth="1"/>
    <col min="14" max="14" width="11.00390625" style="0" customWidth="1"/>
    <col min="15" max="15" width="13.625" style="0" customWidth="1"/>
    <col min="16" max="16" width="10.00390625" style="0" customWidth="1"/>
    <col min="17" max="17" width="11.625" style="0" customWidth="1"/>
    <col min="18" max="18" width="13.25390625" style="0" customWidth="1"/>
    <col min="19" max="19" width="12.625" style="0" customWidth="1"/>
    <col min="20" max="20" width="11.375" style="0" customWidth="1"/>
    <col min="21" max="21" width="7.75390625" style="0" customWidth="1"/>
    <col min="22" max="22" width="3.375" style="0" customWidth="1"/>
    <col min="23" max="23" width="2.875" style="0" customWidth="1"/>
    <col min="24" max="24" width="14.75390625" style="0" customWidth="1"/>
  </cols>
  <sheetData>
    <row r="1" spans="1:26" ht="15">
      <c r="A1" s="31" t="s">
        <v>1</v>
      </c>
      <c r="B1" s="27">
        <v>122535.16</v>
      </c>
      <c r="C1" s="27">
        <v>36723.48</v>
      </c>
      <c r="D1" s="32">
        <f>B1+C1</f>
        <v>159258.64</v>
      </c>
      <c r="E1" s="34">
        <v>35036.92</v>
      </c>
      <c r="F1" s="32">
        <f>G1+H1+I1+N1+O1+U1</f>
        <v>8513.89</v>
      </c>
      <c r="G1" s="27">
        <v>1900</v>
      </c>
      <c r="H1" s="27">
        <v>1263</v>
      </c>
      <c r="I1" s="27">
        <v>1040.8</v>
      </c>
      <c r="J1" s="27"/>
      <c r="K1" s="27"/>
      <c r="L1" s="27"/>
      <c r="M1" s="27"/>
      <c r="N1" s="27"/>
      <c r="O1" s="32">
        <f>P1+Q1+R1+S1+T1</f>
        <v>4310.09</v>
      </c>
      <c r="P1" s="27"/>
      <c r="Q1" s="27"/>
      <c r="R1" s="27">
        <v>4310.09</v>
      </c>
      <c r="S1" s="27"/>
      <c r="T1" s="27"/>
      <c r="U1" s="27"/>
      <c r="V1" s="27"/>
      <c r="W1" s="27"/>
      <c r="X1" s="32">
        <f>D1+E1+F1+J1</f>
        <v>202809.45</v>
      </c>
      <c r="Y1" s="9"/>
      <c r="Z1" s="9"/>
    </row>
    <row r="2" spans="1:24" ht="15">
      <c r="A2" s="31" t="s">
        <v>0</v>
      </c>
      <c r="B2" s="32">
        <f>SUM(B1:B1)</f>
        <v>122535.16</v>
      </c>
      <c r="C2" s="32">
        <f>SUM(C1:C1)</f>
        <v>36723.48</v>
      </c>
      <c r="D2" s="32">
        <f>SUM(D1:D1)</f>
        <v>159258.64</v>
      </c>
      <c r="E2" s="34">
        <f>SUM(E1:E1)</f>
        <v>35036.92</v>
      </c>
      <c r="F2" s="32">
        <f>G2+H2+I2+N2+O2+U2</f>
        <v>8513.89</v>
      </c>
      <c r="G2" s="27">
        <f>SUM(G1:G1)</f>
        <v>1900</v>
      </c>
      <c r="H2" s="27">
        <f>SUM(H1:H1)</f>
        <v>1263</v>
      </c>
      <c r="I2" s="27">
        <f>SUM(I1:I1)</f>
        <v>1040.8</v>
      </c>
      <c r="J2" s="27"/>
      <c r="K2" s="27"/>
      <c r="L2" s="27"/>
      <c r="M2" s="27"/>
      <c r="N2" s="27">
        <f>SUM(N1:N1)</f>
        <v>0</v>
      </c>
      <c r="O2" s="32">
        <f>P2+Q2+R2+S2+T2</f>
        <v>4310.09</v>
      </c>
      <c r="P2" s="27">
        <f>SUM(P1:P1)</f>
        <v>0</v>
      </c>
      <c r="Q2" s="27">
        <f>SUM(Q1:Q1)</f>
        <v>0</v>
      </c>
      <c r="R2" s="32">
        <f>SUM(R1:R1)</f>
        <v>4310.09</v>
      </c>
      <c r="S2" s="32">
        <f>SUM(S1:S1)</f>
        <v>0</v>
      </c>
      <c r="T2" s="32">
        <f>SUM(T1:T1)</f>
        <v>0</v>
      </c>
      <c r="U2" s="27"/>
      <c r="V2" s="27"/>
      <c r="W2" s="27"/>
      <c r="X2" s="32">
        <f>D2+E2+F2+J2</f>
        <v>202809.45</v>
      </c>
    </row>
    <row r="3" spans="1:24" ht="26.25" customHeight="1">
      <c r="A3" s="31" t="s">
        <v>2</v>
      </c>
      <c r="B3" s="32" t="e">
        <f>SUM(B2,#REF!)</f>
        <v>#REF!</v>
      </c>
      <c r="C3" s="32" t="e">
        <f>SUM(C2,#REF!)</f>
        <v>#REF!</v>
      </c>
      <c r="D3" s="32" t="e">
        <f>#REF!+D2</f>
        <v>#REF!</v>
      </c>
      <c r="E3" s="35" t="e">
        <f>#REF!+E2</f>
        <v>#REF!</v>
      </c>
      <c r="F3" s="32" t="e">
        <f>G3+H3+I3+N3+O3+U3</f>
        <v>#REF!</v>
      </c>
      <c r="G3" s="27" t="e">
        <f>#REF!+G2</f>
        <v>#REF!</v>
      </c>
      <c r="H3" s="27" t="e">
        <f>#REF!+H2</f>
        <v>#REF!</v>
      </c>
      <c r="I3" s="27" t="e">
        <f>#REF!+I2</f>
        <v>#REF!</v>
      </c>
      <c r="J3" s="27"/>
      <c r="K3" s="27"/>
      <c r="L3" s="27"/>
      <c r="M3" s="27"/>
      <c r="N3" s="27" t="e">
        <f>#REF!+N2</f>
        <v>#REF!</v>
      </c>
      <c r="O3" s="32" t="e">
        <f>P3+Q3+R3+S3+T3</f>
        <v>#REF!</v>
      </c>
      <c r="P3" s="27" t="e">
        <f>#REF!+P2</f>
        <v>#REF!</v>
      </c>
      <c r="Q3" s="32" t="e">
        <f>#REF!+Q2</f>
        <v>#REF!</v>
      </c>
      <c r="R3" s="32" t="e">
        <f>#REF!+R2</f>
        <v>#REF!</v>
      </c>
      <c r="S3" s="32" t="e">
        <f>#REF!+S2</f>
        <v>#REF!</v>
      </c>
      <c r="T3" s="32" t="e">
        <f>#REF!+T2</f>
        <v>#REF!</v>
      </c>
      <c r="U3" s="32" t="e">
        <f>#REF!+U2</f>
        <v>#REF!</v>
      </c>
      <c r="V3" s="27"/>
      <c r="W3" s="27"/>
      <c r="X3" s="32" t="e">
        <f>D3+E3+F3+J3</f>
        <v>#REF!</v>
      </c>
    </row>
    <row r="4" spans="1:24" ht="14.25">
      <c r="A4" s="17" t="s">
        <v>28</v>
      </c>
      <c r="B4" s="33">
        <v>2111</v>
      </c>
      <c r="C4" s="27">
        <v>2111</v>
      </c>
      <c r="D4" s="27">
        <v>2110</v>
      </c>
      <c r="E4" s="34">
        <v>2120</v>
      </c>
      <c r="F4" s="27">
        <v>2200</v>
      </c>
      <c r="G4" s="27">
        <v>2210</v>
      </c>
      <c r="H4" s="27">
        <v>2230</v>
      </c>
      <c r="I4" s="27">
        <v>2240</v>
      </c>
      <c r="J4" s="27">
        <v>2800</v>
      </c>
      <c r="K4" s="27"/>
      <c r="L4" s="27"/>
      <c r="M4" s="27"/>
      <c r="N4" s="27">
        <v>2250</v>
      </c>
      <c r="O4" s="27">
        <v>2270</v>
      </c>
      <c r="P4" s="27">
        <v>2271</v>
      </c>
      <c r="Q4" s="27">
        <v>2272</v>
      </c>
      <c r="R4" s="27">
        <v>2273</v>
      </c>
      <c r="S4" s="27">
        <v>2274</v>
      </c>
      <c r="T4" s="27">
        <v>2275</v>
      </c>
      <c r="U4" s="27">
        <v>2282</v>
      </c>
      <c r="V4" s="27"/>
      <c r="W4" s="27"/>
      <c r="X4" s="32"/>
    </row>
    <row r="5" spans="2:24" ht="12.75">
      <c r="B5" s="14"/>
      <c r="C5" s="14"/>
      <c r="D5" s="14"/>
      <c r="G5" s="14"/>
      <c r="S5" s="14"/>
      <c r="X5" s="14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A2" sqref="A2:IV17"/>
    </sheetView>
  </sheetViews>
  <sheetFormatPr defaultColWidth="7.75390625" defaultRowHeight="12.75"/>
  <cols>
    <col min="1" max="1" width="15.375" style="0" customWidth="1"/>
    <col min="2" max="2" width="11.25390625" style="0" customWidth="1"/>
    <col min="3" max="3" width="8.75390625" style="0" customWidth="1"/>
    <col min="4" max="4" width="10.875" style="0" customWidth="1"/>
    <col min="5" max="5" width="10.25390625" style="0" customWidth="1"/>
    <col min="6" max="6" width="9.25390625" style="0" customWidth="1"/>
    <col min="7" max="7" width="10.375" style="0" customWidth="1"/>
    <col min="8" max="8" width="10.25390625" style="0" customWidth="1"/>
    <col min="9" max="9" width="10.375" style="0" customWidth="1"/>
    <col min="10" max="10" width="7.75390625" style="0" customWidth="1"/>
    <col min="11" max="11" width="3.875" style="0" customWidth="1"/>
    <col min="12" max="13" width="4.00390625" style="0" customWidth="1"/>
    <col min="14" max="14" width="10.625" style="0" customWidth="1"/>
    <col min="15" max="15" width="11.75390625" style="0" customWidth="1"/>
    <col min="16" max="16" width="12.125" style="0" customWidth="1"/>
    <col min="17" max="17" width="9.875" style="0" customWidth="1"/>
    <col min="18" max="18" width="10.125" style="0" customWidth="1"/>
    <col min="19" max="19" width="10.375" style="0" customWidth="1"/>
    <col min="20" max="20" width="9.375" style="0" customWidth="1"/>
    <col min="21" max="21" width="6.375" style="0" customWidth="1"/>
    <col min="22" max="22" width="7.75390625" style="0" customWidth="1"/>
    <col min="23" max="23" width="4.125" style="0" customWidth="1"/>
    <col min="24" max="24" width="10.875" style="0" customWidth="1"/>
  </cols>
  <sheetData>
    <row r="1" spans="1:24" ht="12.75">
      <c r="A1" s="26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D1+E1+F1+J1+U1+V1</f>
        <v>0</v>
      </c>
    </row>
    <row r="2" spans="1:24" ht="12.7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3">
        <f>SUM(E1:E1)</f>
        <v>0</v>
      </c>
      <c r="F2" s="3">
        <f>SUM(F1:F1)</f>
        <v>0</v>
      </c>
      <c r="G2" s="3">
        <f>SUM(G1:G1)</f>
        <v>0</v>
      </c>
      <c r="H2" s="3">
        <f>SUM(H1:H1)</f>
        <v>0</v>
      </c>
      <c r="I2" s="3">
        <f>SUM(I1:I1)</f>
        <v>0</v>
      </c>
      <c r="J2" s="3">
        <f>SUM(J1:J1)</f>
        <v>0</v>
      </c>
      <c r="K2" s="3">
        <f>SUM(K1:K1)</f>
        <v>0</v>
      </c>
      <c r="L2" s="3">
        <f>SUM(L1:L1)</f>
        <v>0</v>
      </c>
      <c r="M2" s="3">
        <f>SUM(M1:M1)</f>
        <v>0</v>
      </c>
      <c r="N2" s="3">
        <f>SUM(N1:N1)</f>
        <v>0</v>
      </c>
      <c r="O2" s="3">
        <f>SUM(O1:O1)</f>
        <v>0</v>
      </c>
      <c r="P2" s="3">
        <f>SUM(P1:P1)</f>
        <v>0</v>
      </c>
      <c r="Q2" s="3">
        <f>SUM(Q1:Q1)</f>
        <v>0</v>
      </c>
      <c r="R2" s="3">
        <f>SUM(R1:R1)</f>
        <v>0</v>
      </c>
      <c r="S2" s="3">
        <f>SUM(S1:S1)</f>
        <v>0</v>
      </c>
      <c r="T2" s="3">
        <f>SUM(T1:T1)</f>
        <v>0</v>
      </c>
      <c r="U2" s="3">
        <f>SUM(U1:U1)</f>
        <v>0</v>
      </c>
      <c r="V2" s="3">
        <f>SUM(V1:V1)</f>
        <v>0</v>
      </c>
      <c r="W2" s="2"/>
      <c r="X2" s="3">
        <f>D2+E2+F2+J2+U2+V2</f>
        <v>0</v>
      </c>
    </row>
    <row r="3" spans="1:25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SUM(D2,#REF!)</f>
        <v>#REF!</v>
      </c>
      <c r="E3" s="3" t="e">
        <f>SUM(E2,#REF!)</f>
        <v>#REF!</v>
      </c>
      <c r="F3" s="3" t="e">
        <f>SUM(F2,#REF!)</f>
        <v>#REF!</v>
      </c>
      <c r="G3" s="3" t="e">
        <f>SUM(G2,#REF!)</f>
        <v>#REF!</v>
      </c>
      <c r="H3" s="3" t="e">
        <f>SUM(H2,#REF!)</f>
        <v>#REF!</v>
      </c>
      <c r="I3" s="3" t="e">
        <f>SUM(I2,#REF!)</f>
        <v>#REF!</v>
      </c>
      <c r="J3" s="3" t="e">
        <f>SUM(J2,#REF!)</f>
        <v>#REF!</v>
      </c>
      <c r="K3" s="3" t="e">
        <f>SUM(K2,#REF!)</f>
        <v>#REF!</v>
      </c>
      <c r="L3" s="3" t="e">
        <f>SUM(L2,#REF!)</f>
        <v>#REF!</v>
      </c>
      <c r="M3" s="3" t="e">
        <f>SUM(M2,#REF!)</f>
        <v>#REF!</v>
      </c>
      <c r="N3" s="3" t="e">
        <f>SUM(N2,#REF!)</f>
        <v>#REF!</v>
      </c>
      <c r="O3" s="3" t="e">
        <f>SUM(O2,#REF!)</f>
        <v>#REF!</v>
      </c>
      <c r="P3" s="3" t="e">
        <f>SUM(P2,#REF!)</f>
        <v>#REF!</v>
      </c>
      <c r="Q3" s="3" t="e">
        <f>SUM(Q2,#REF!)</f>
        <v>#REF!</v>
      </c>
      <c r="R3" s="3" t="e">
        <f>SUM(R2,#REF!)</f>
        <v>#REF!</v>
      </c>
      <c r="S3" s="3" t="e">
        <f>SUM(S2,#REF!)</f>
        <v>#REF!</v>
      </c>
      <c r="T3" s="3" t="e">
        <f>SUM(T2,#REF!)</f>
        <v>#REF!</v>
      </c>
      <c r="U3" s="3" t="e">
        <f>SUM(U2,#REF!)</f>
        <v>#REF!</v>
      </c>
      <c r="V3" s="3" t="e">
        <f>SUM(V2,#REF!)</f>
        <v>#REF!</v>
      </c>
      <c r="W3" s="3" t="e">
        <f>SUM(W2,#REF!)</f>
        <v>#REF!</v>
      </c>
      <c r="X3" s="3" t="e">
        <f>D3+E3+F3+J3+U3+V3</f>
        <v>#REF!</v>
      </c>
      <c r="Y3" s="3"/>
    </row>
    <row r="4" spans="1:24" ht="31.5" customHeight="1">
      <c r="A4" s="18" t="s">
        <v>20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1"/>
      <c r="X4" s="11"/>
    </row>
    <row r="5" spans="7:9" ht="12.75">
      <c r="G5" s="15"/>
      <c r="H5" s="15"/>
      <c r="I5" s="14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1.125" style="0" customWidth="1"/>
    <col min="3" max="3" width="9.75390625" style="0" customWidth="1"/>
    <col min="4" max="4" width="10.125" style="0" customWidth="1"/>
    <col min="5" max="5" width="10.375" style="0" customWidth="1"/>
    <col min="6" max="6" width="9.75390625" style="0" customWidth="1"/>
    <col min="7" max="7" width="10.00390625" style="0" customWidth="1"/>
    <col min="8" max="8" width="9.375" style="0" customWidth="1"/>
    <col min="9" max="9" width="8.375" style="0" customWidth="1"/>
    <col min="10" max="10" width="5.875" style="0" customWidth="1"/>
    <col min="11" max="11" width="2.00390625" style="0" customWidth="1"/>
    <col min="12" max="12" width="2.25390625" style="0" customWidth="1"/>
    <col min="13" max="13" width="2.125" style="0" customWidth="1"/>
    <col min="14" max="14" width="8.00390625" style="0" customWidth="1"/>
    <col min="15" max="15" width="9.75390625" style="0" customWidth="1"/>
    <col min="16" max="16" width="10.125" style="0" customWidth="1"/>
    <col min="17" max="17" width="7.625" style="0" customWidth="1"/>
    <col min="18" max="18" width="8.375" style="0" customWidth="1"/>
    <col min="19" max="19" width="9.75390625" style="0" customWidth="1"/>
    <col min="20" max="20" width="7.875" style="0" customWidth="1"/>
    <col min="21" max="21" width="5.00390625" style="0" customWidth="1"/>
    <col min="22" max="22" width="10.25390625" style="0" customWidth="1"/>
    <col min="23" max="23" width="2.25390625" style="0" customWidth="1"/>
    <col min="24" max="24" width="11.125" style="0" customWidth="1"/>
  </cols>
  <sheetData>
    <row r="1" spans="1:24" ht="12.75">
      <c r="A1" s="26" t="s">
        <v>1</v>
      </c>
      <c r="B1" s="2">
        <f>SUM('за 5міс.2020 р.'!B1+'червень 2020 р.'!B1)</f>
        <v>401005.89</v>
      </c>
      <c r="C1" s="2">
        <f>SUM('за 5міс.2020 р.'!C1+'червень 2020 р.'!C1)</f>
        <v>109844.08000000002</v>
      </c>
      <c r="D1" s="2">
        <f>SUM('за 5міс.2020 р.'!D1+'червень 2020 р.'!D1)</f>
        <v>510849.97</v>
      </c>
      <c r="E1" s="2">
        <f>SUM('за 5міс.2020 р.'!E1+'червень 2020 р.'!E1)</f>
        <v>113218.5</v>
      </c>
      <c r="F1" s="2">
        <f>SUM('за 5міс.2020 р.'!F1+'червень 2020 р.'!F1)</f>
        <v>165202.5</v>
      </c>
      <c r="G1" s="2">
        <f>SUM('за 5міс.2020 р.'!G1+'червень 2020 р.'!G1)</f>
        <v>43267.61</v>
      </c>
      <c r="H1" s="2">
        <f>SUM('за 5міс.2020 р.'!H1+'червень 2020 р.'!H1)</f>
        <v>12706.56</v>
      </c>
      <c r="I1" s="2">
        <f>SUM('за 5міс.2020 р.'!I1+'червень 2020 р.'!I1)</f>
        <v>7144.79</v>
      </c>
      <c r="J1" s="2">
        <f>SUM('за 5міс.2020 р.'!J1+'червень 2020 р.'!J1)</f>
        <v>35</v>
      </c>
      <c r="K1" s="2">
        <f>SUM('за 5міс.2020 р.'!K1+'червень 2020 р.'!K1)</f>
        <v>0</v>
      </c>
      <c r="L1" s="2">
        <f>SUM('за 5міс.2020 р.'!L1+'червень 2020 р.'!L1)</f>
        <v>0</v>
      </c>
      <c r="M1" s="2">
        <f>SUM('за 5міс.2020 р.'!M1+'червень 2020 р.'!M1)</f>
        <v>0</v>
      </c>
      <c r="N1" s="2">
        <f>SUM('за 5міс.2020 р.'!N1+'червень 2020 р.'!N1)</f>
        <v>0</v>
      </c>
      <c r="O1" s="2">
        <f>SUM('за 5міс.2020 р.'!O1+'червень 2020 р.'!O1)</f>
        <v>102083.54</v>
      </c>
      <c r="P1" s="2">
        <f>SUM('за 5міс.2020 р.'!P1+'червень 2020 р.'!P1)</f>
        <v>0</v>
      </c>
      <c r="Q1" s="2">
        <f>SUM('за 5міс.2020 р.'!Q1+'червень 2020 р.'!Q1)</f>
        <v>0</v>
      </c>
      <c r="R1" s="2">
        <f>SUM('за 5міс.2020 р.'!R1+'червень 2020 р.'!R1)</f>
        <v>17809.79</v>
      </c>
      <c r="S1" s="2">
        <f>SUM('за 5міс.2020 р.'!S1+'червень 2020 р.'!S1)</f>
        <v>0</v>
      </c>
      <c r="T1" s="2">
        <f>SUM('за 5міс.2020 р.'!T1+'червень 2020 р.'!T1)</f>
        <v>84273.75</v>
      </c>
      <c r="U1" s="2">
        <f>SUM('за 5міс.2020 р.'!U1+'червень 2020 р.'!U1)</f>
        <v>0</v>
      </c>
      <c r="V1" s="2">
        <f>SUM('за 5міс.2020 р.'!V1+'червень 2020 р.'!V1)</f>
        <v>0</v>
      </c>
      <c r="W1" s="2">
        <f>SUM('за 5міс.2020 р.'!W1+'червень 2020 р.'!W1)</f>
        <v>0</v>
      </c>
      <c r="X1" s="2">
        <f>SUM('за 5міс.2020 р.'!X1+'червень 2020 р.'!X1)</f>
        <v>789305.97</v>
      </c>
    </row>
    <row r="2" spans="1:24" ht="12.75">
      <c r="A2" s="6" t="s">
        <v>0</v>
      </c>
      <c r="B2" s="2">
        <f>SUM('за 5міс.2020 р.'!B2+'червень 2020 р.'!B2)</f>
        <v>401005.89</v>
      </c>
      <c r="C2" s="2">
        <f>SUM('за 5міс.2020 р.'!C2+'червень 2020 р.'!C2)</f>
        <v>109844.08000000002</v>
      </c>
      <c r="D2" s="2">
        <f>SUM('за 5міс.2020 р.'!D2+'червень 2020 р.'!D2)</f>
        <v>510849.97</v>
      </c>
      <c r="E2" s="2">
        <f>SUM('за 5міс.2020 р.'!E2+'червень 2020 р.'!E2)</f>
        <v>113218.5</v>
      </c>
      <c r="F2" s="2">
        <f>SUM('за 5міс.2020 р.'!F2+'червень 2020 р.'!F2)</f>
        <v>165202.5</v>
      </c>
      <c r="G2" s="2">
        <f>SUM('за 5міс.2020 р.'!G2+'червень 2020 р.'!G2)</f>
        <v>43267.61</v>
      </c>
      <c r="H2" s="2">
        <f>SUM('за 5міс.2020 р.'!H2+'червень 2020 р.'!H2)</f>
        <v>12706.56</v>
      </c>
      <c r="I2" s="2">
        <f>SUM('за 5міс.2020 р.'!I2+'червень 2020 р.'!I2)</f>
        <v>7144.79</v>
      </c>
      <c r="J2" s="2">
        <f>SUM('за 5міс.2020 р.'!J2+'червень 2020 р.'!J2)</f>
        <v>35</v>
      </c>
      <c r="K2" s="2">
        <f>SUM('за 5міс.2020 р.'!K2+'червень 2020 р.'!K2)</f>
        <v>0</v>
      </c>
      <c r="L2" s="2">
        <f>SUM('за 5міс.2020 р.'!L2+'червень 2020 р.'!L2)</f>
        <v>0</v>
      </c>
      <c r="M2" s="2">
        <f>SUM('за 5міс.2020 р.'!M2+'червень 2020 р.'!M2)</f>
        <v>0</v>
      </c>
      <c r="N2" s="2">
        <f>SUM('за 5міс.2020 р.'!N2+'червень 2020 р.'!N2)</f>
        <v>0</v>
      </c>
      <c r="O2" s="2">
        <f>SUM('за 5міс.2020 р.'!O2+'червень 2020 р.'!O2)</f>
        <v>102083.54</v>
      </c>
      <c r="P2" s="2">
        <f>SUM('за 5міс.2020 р.'!P2+'червень 2020 р.'!P2)</f>
        <v>0</v>
      </c>
      <c r="Q2" s="2">
        <f>SUM('за 5міс.2020 р.'!Q2+'червень 2020 р.'!Q2)</f>
        <v>0</v>
      </c>
      <c r="R2" s="2">
        <f>SUM('за 5міс.2020 р.'!R2+'червень 2020 р.'!R2)</f>
        <v>17809.79</v>
      </c>
      <c r="S2" s="2">
        <f>SUM('за 5міс.2020 р.'!S2+'червень 2020 р.'!S2)</f>
        <v>0</v>
      </c>
      <c r="T2" s="2">
        <f>SUM('за 5міс.2020 р.'!T2+'червень 2020 р.'!T2)</f>
        <v>84273.75</v>
      </c>
      <c r="U2" s="2">
        <f>SUM('за 5міс.2020 р.'!U2+'червень 2020 р.'!U2)</f>
        <v>0</v>
      </c>
      <c r="V2" s="2">
        <f>SUM('за 5міс.2020 р.'!V2+'червень 2020 р.'!V2)</f>
        <v>0</v>
      </c>
      <c r="W2" s="2">
        <f>SUM('за 5міс.2020 р.'!W2+'червень 2020 р.'!W2)</f>
        <v>0</v>
      </c>
      <c r="X2" s="2">
        <f>SUM('за 5міс.2020 р.'!X2+'червень 2020 р.'!X2)</f>
        <v>789305.97</v>
      </c>
    </row>
    <row r="3" spans="1:24" ht="12.75">
      <c r="A3" s="6" t="s">
        <v>2</v>
      </c>
      <c r="B3" s="2" t="e">
        <f>SUM('за 5міс.2020 р.'!B3+'червень 2020 р.'!B3)</f>
        <v>#REF!</v>
      </c>
      <c r="C3" s="2" t="e">
        <f>SUM('за 5міс.2020 р.'!C3+'червень 2020 р.'!C3)</f>
        <v>#REF!</v>
      </c>
      <c r="D3" s="2" t="e">
        <f>SUM('за 5міс.2020 р.'!D3+'червень 2020 р.'!D3)</f>
        <v>#REF!</v>
      </c>
      <c r="E3" s="2" t="e">
        <f>SUM('за 5міс.2020 р.'!E3+'червень 2020 р.'!E3)</f>
        <v>#REF!</v>
      </c>
      <c r="F3" s="2" t="e">
        <f>SUM('за 5міс.2020 р.'!F3+'червень 2020 р.'!F3)</f>
        <v>#REF!</v>
      </c>
      <c r="G3" s="2" t="e">
        <f>SUM('за 5міс.2020 р.'!G3+'червень 2020 р.'!G3)</f>
        <v>#REF!</v>
      </c>
      <c r="H3" s="2" t="e">
        <f>SUM('за 5міс.2020 р.'!H3+'червень 2020 р.'!H3)</f>
        <v>#REF!</v>
      </c>
      <c r="I3" s="2" t="e">
        <f>SUM('за 5міс.2020 р.'!I3+'червень 2020 р.'!I3)</f>
        <v>#REF!</v>
      </c>
      <c r="J3" s="2" t="e">
        <f>SUM('за 5міс.2020 р.'!J3+'червень 2020 р.'!J3)</f>
        <v>#REF!</v>
      </c>
      <c r="K3" s="2" t="e">
        <f>SUM('за 5міс.2020 р.'!K3+'червень 2020 р.'!K3)</f>
        <v>#REF!</v>
      </c>
      <c r="L3" s="2" t="e">
        <f>SUM('за 5міс.2020 р.'!L3+'червень 2020 р.'!L3)</f>
        <v>#REF!</v>
      </c>
      <c r="M3" s="2" t="e">
        <f>SUM('за 5міс.2020 р.'!M3+'червень 2020 р.'!M3)</f>
        <v>#REF!</v>
      </c>
      <c r="N3" s="2" t="e">
        <f>SUM('за 5міс.2020 р.'!N3+'червень 2020 р.'!N3)</f>
        <v>#REF!</v>
      </c>
      <c r="O3" s="2" t="e">
        <f>SUM('за 5міс.2020 р.'!O3+'червень 2020 р.'!O3)</f>
        <v>#REF!</v>
      </c>
      <c r="P3" s="2" t="e">
        <f>SUM('за 5міс.2020 р.'!P3+'червень 2020 р.'!P3)</f>
        <v>#REF!</v>
      </c>
      <c r="Q3" s="2" t="e">
        <f>SUM('за 5міс.2020 р.'!Q3+'червень 2020 р.'!Q3)</f>
        <v>#REF!</v>
      </c>
      <c r="R3" s="2" t="e">
        <f>SUM('за 5міс.2020 р.'!R3+'червень 2020 р.'!R3)</f>
        <v>#REF!</v>
      </c>
      <c r="S3" s="2" t="e">
        <f>SUM('за 5міс.2020 р.'!S3+'червень 2020 р.'!S3)</f>
        <v>#REF!</v>
      </c>
      <c r="T3" s="2" t="e">
        <f>SUM('за 5міс.2020 р.'!T3+'червень 2020 р.'!T3)</f>
        <v>#REF!</v>
      </c>
      <c r="U3" s="2" t="e">
        <f>SUM('за 5міс.2020 р.'!U3+'червень 2020 р.'!U3)</f>
        <v>#REF!</v>
      </c>
      <c r="V3" s="2" t="e">
        <f>SUM('за 5міс.2020 р.'!V3+'червень 2020 р.'!V3)</f>
        <v>#REF!</v>
      </c>
      <c r="W3" s="2" t="e">
        <f>SUM('за 5міс.2020 р.'!W3+'червень 2020 р.'!W3)</f>
        <v>#REF!</v>
      </c>
      <c r="X3" s="2" t="e">
        <f>SUM('за 5міс.2020 р.'!X3+'червень 2020 р.'!X3)</f>
        <v>#REF!</v>
      </c>
    </row>
    <row r="4" spans="1:24" ht="12.75">
      <c r="A4" s="22" t="s">
        <v>19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9"/>
    </row>
    <row r="7" ht="12.75">
      <c r="X7" s="14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"/>
  <sheetViews>
    <sheetView zoomScaleSheetLayoutView="75" workbookViewId="0" topLeftCell="A1">
      <selection activeCell="A2" sqref="A2:IV17"/>
    </sheetView>
  </sheetViews>
  <sheetFormatPr defaultColWidth="9.00390625" defaultRowHeight="12.75"/>
  <cols>
    <col min="1" max="1" width="14.25390625" style="9" customWidth="1"/>
    <col min="2" max="2" width="10.125" style="9" customWidth="1"/>
    <col min="3" max="3" width="9.25390625" style="9" customWidth="1"/>
    <col min="4" max="4" width="10.125" style="9" customWidth="1"/>
    <col min="5" max="5" width="11.00390625" style="9" customWidth="1"/>
    <col min="6" max="6" width="10.00390625" style="9" customWidth="1"/>
    <col min="7" max="7" width="8.75390625" style="9" customWidth="1"/>
    <col min="8" max="8" width="9.00390625" style="9" customWidth="1"/>
    <col min="9" max="9" width="9.125" style="9" customWidth="1"/>
    <col min="10" max="10" width="7.75390625" style="9" customWidth="1"/>
    <col min="11" max="11" width="1.37890625" style="9" customWidth="1"/>
    <col min="12" max="12" width="1.625" style="9" customWidth="1"/>
    <col min="13" max="13" width="1.875" style="9" customWidth="1"/>
    <col min="14" max="14" width="7.75390625" style="9" customWidth="1"/>
    <col min="15" max="15" width="9.875" style="9" customWidth="1"/>
    <col min="16" max="16" width="8.75390625" style="9" customWidth="1"/>
    <col min="17" max="18" width="7.75390625" style="9" customWidth="1"/>
    <col min="19" max="19" width="9.375" style="9" customWidth="1"/>
    <col min="20" max="21" width="7.75390625" style="9" customWidth="1"/>
    <col min="22" max="22" width="8.125" style="9" customWidth="1"/>
    <col min="23" max="23" width="2.00390625" style="9" customWidth="1"/>
    <col min="24" max="24" width="9.25390625" style="9" customWidth="1"/>
    <col min="25" max="16384" width="9.125" style="9" customWidth="1"/>
  </cols>
  <sheetData>
    <row r="1" spans="1:24" ht="15">
      <c r="A1" s="26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D1+E1+F1+J1+U1+V1</f>
        <v>0</v>
      </c>
    </row>
    <row r="2" spans="1:24" ht="15">
      <c r="A2" s="29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2">
        <f>SUM(E1:E1)</f>
        <v>0</v>
      </c>
      <c r="F2" s="3">
        <f>G2+H2+I2+N2+O2+U2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2">
        <f>SUM(O1:O1)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3">
        <f>SUM(S1:S1)</f>
        <v>0</v>
      </c>
      <c r="T2" s="3">
        <f>SUM(T1:T1)</f>
        <v>0</v>
      </c>
      <c r="U2" s="3">
        <f>SUM(U1:U1)</f>
        <v>0</v>
      </c>
      <c r="V2" s="3">
        <f>SUM(V1:V1)</f>
        <v>0</v>
      </c>
      <c r="W2" s="2"/>
      <c r="X2" s="3">
        <f>D2+E2+F2+J2+U2+V2</f>
        <v>0</v>
      </c>
    </row>
    <row r="3" spans="1:24" ht="15">
      <c r="A3" s="29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4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3" t="e">
        <f>SUM(V2,#REF!)</f>
        <v>#REF!</v>
      </c>
      <c r="W3" s="2"/>
      <c r="X3" s="3" t="e">
        <f>D3+E3+F3+J3+U3+V3</f>
        <v>#REF!</v>
      </c>
    </row>
    <row r="4" spans="1:24" ht="15">
      <c r="A4" s="25" t="s">
        <v>18</v>
      </c>
      <c r="B4" s="2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1">
        <v>2730</v>
      </c>
      <c r="W4" s="2"/>
      <c r="X4" s="3"/>
    </row>
    <row r="5" ht="15">
      <c r="I5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0.625" style="0" customWidth="1"/>
    <col min="3" max="3" width="9.625" style="0" customWidth="1"/>
    <col min="4" max="4" width="10.75390625" style="0" customWidth="1"/>
    <col min="5" max="5" width="10.25390625" style="0" customWidth="1"/>
    <col min="6" max="6" width="10.375" style="0" customWidth="1"/>
    <col min="7" max="8" width="9.875" style="0" customWidth="1"/>
    <col min="9" max="9" width="8.25390625" style="0" customWidth="1"/>
    <col min="10" max="10" width="7.625" style="0" customWidth="1"/>
    <col min="11" max="11" width="3.375" style="0" customWidth="1"/>
    <col min="12" max="12" width="8.00390625" style="0" customWidth="1"/>
    <col min="13" max="13" width="2.375" style="0" customWidth="1"/>
    <col min="14" max="14" width="7.625" style="0" customWidth="1"/>
    <col min="15" max="15" width="9.75390625" style="0" customWidth="1"/>
    <col min="16" max="16" width="9.625" style="0" customWidth="1"/>
    <col min="17" max="17" width="8.125" style="0" customWidth="1"/>
    <col min="19" max="19" width="11.875" style="0" customWidth="1"/>
    <col min="20" max="20" width="8.875" style="0" customWidth="1"/>
    <col min="21" max="21" width="5.25390625" style="0" customWidth="1"/>
    <col min="22" max="22" width="8.375" style="0" customWidth="1"/>
    <col min="23" max="23" width="2.125" style="0" customWidth="1"/>
    <col min="24" max="24" width="16.00390625" style="0" customWidth="1"/>
  </cols>
  <sheetData>
    <row r="1" spans="1:24" ht="12.75">
      <c r="A1" s="26" t="s">
        <v>1</v>
      </c>
      <c r="B1" s="2">
        <f>SUM('за 6міс.2020 р.'!B1+'липень 2020 р.'!B1)</f>
        <v>401005.89</v>
      </c>
      <c r="C1" s="2">
        <f>SUM('за 6міс.2020 р.'!C1+'липень 2020 р.'!C1)</f>
        <v>109844.08000000002</v>
      </c>
      <c r="D1" s="2">
        <f>SUM('за 6міс.2020 р.'!D1+'липень 2020 р.'!D1)</f>
        <v>510849.97</v>
      </c>
      <c r="E1" s="2">
        <f>SUM('за 6міс.2020 р.'!E1+'липень 2020 р.'!E1)</f>
        <v>113218.5</v>
      </c>
      <c r="F1" s="2">
        <f>SUM('за 6міс.2020 р.'!F1+'липень 2020 р.'!F1)</f>
        <v>165202.5</v>
      </c>
      <c r="G1" s="2">
        <f>SUM('за 6міс.2020 р.'!G1+'липень 2020 р.'!G1)</f>
        <v>43267.61</v>
      </c>
      <c r="H1" s="2">
        <f>SUM('за 6міс.2020 р.'!H1+'липень 2020 р.'!H1)</f>
        <v>12706.56</v>
      </c>
      <c r="I1" s="2">
        <f>SUM('за 6міс.2020 р.'!I1+'липень 2020 р.'!I1)</f>
        <v>7144.79</v>
      </c>
      <c r="J1" s="2">
        <f>SUM('за 6міс.2020 р.'!J1+'липень 2020 р.'!J1)</f>
        <v>35</v>
      </c>
      <c r="K1" s="2">
        <f>SUM('за 6міс.2020 р.'!K1+'липень 2020 р.'!K1)</f>
        <v>0</v>
      </c>
      <c r="L1" s="2">
        <f>SUM('за 6міс.2020 р.'!L1+'липень 2020 р.'!L1)</f>
        <v>0</v>
      </c>
      <c r="M1" s="2">
        <f>SUM('за 6міс.2020 р.'!M1+'липень 2020 р.'!M1)</f>
        <v>0</v>
      </c>
      <c r="N1" s="2">
        <f>SUM('за 6міс.2020 р.'!N1+'липень 2020 р.'!N1)</f>
        <v>0</v>
      </c>
      <c r="O1" s="2">
        <f>SUM('за 6міс.2020 р.'!O1+'липень 2020 р.'!O1)</f>
        <v>102083.54</v>
      </c>
      <c r="P1" s="2">
        <f>SUM('за 6міс.2020 р.'!P1+'липень 2020 р.'!P1)</f>
        <v>0</v>
      </c>
      <c r="Q1" s="2">
        <f>SUM('за 6міс.2020 р.'!Q1+'липень 2020 р.'!Q1)</f>
        <v>0</v>
      </c>
      <c r="R1" s="2">
        <f>SUM('за 6міс.2020 р.'!R1+'липень 2020 р.'!R1)</f>
        <v>17809.79</v>
      </c>
      <c r="S1" s="2">
        <f>SUM('за 6міс.2020 р.'!S1+'липень 2020 р.'!S1)</f>
        <v>0</v>
      </c>
      <c r="T1" s="2">
        <f>SUM('за 6міс.2020 р.'!T1+'липень 2020 р.'!T1)</f>
        <v>84273.75</v>
      </c>
      <c r="U1" s="2">
        <f>SUM('за 6міс.2020 р.'!U1+'липень 2020 р.'!U1)</f>
        <v>0</v>
      </c>
      <c r="V1" s="2">
        <f>SUM('за 6міс.2020 р.'!V1+'липень 2020 р.'!V1)</f>
        <v>0</v>
      </c>
      <c r="W1" s="2">
        <f>SUM('за 6міс.2020 р.'!W1+'липень 2020 р.'!W1)</f>
        <v>0</v>
      </c>
      <c r="X1" s="2">
        <f>SUM('за 6міс.2020 р.'!X1+'липень 2020 р.'!X1)</f>
        <v>789305.97</v>
      </c>
    </row>
    <row r="2" spans="1:24" ht="12.75">
      <c r="A2" s="6" t="s">
        <v>0</v>
      </c>
      <c r="B2" s="2">
        <f>SUM('за 6міс.2020 р.'!B2+'липень 2020 р.'!B2)</f>
        <v>401005.89</v>
      </c>
      <c r="C2" s="2">
        <f>SUM('за 6міс.2020 р.'!C2+'липень 2020 р.'!C2)</f>
        <v>109844.08000000002</v>
      </c>
      <c r="D2" s="2">
        <f>SUM('за 6міс.2020 р.'!D2+'липень 2020 р.'!D2)</f>
        <v>510849.97</v>
      </c>
      <c r="E2" s="2">
        <f>SUM('за 6міс.2020 р.'!E2+'липень 2020 р.'!E2)</f>
        <v>113218.5</v>
      </c>
      <c r="F2" s="2">
        <f>SUM('за 6міс.2020 р.'!F2+'липень 2020 р.'!F2)</f>
        <v>165202.5</v>
      </c>
      <c r="G2" s="2">
        <f>SUM('за 6міс.2020 р.'!G2+'липень 2020 р.'!G2)</f>
        <v>43267.61</v>
      </c>
      <c r="H2" s="2">
        <f>SUM('за 6міс.2020 р.'!H2+'липень 2020 р.'!H2)</f>
        <v>12706.56</v>
      </c>
      <c r="I2" s="2">
        <f>SUM('за 6міс.2020 р.'!I2+'липень 2020 р.'!I2)</f>
        <v>7144.79</v>
      </c>
      <c r="J2" s="2">
        <f>SUM('за 6міс.2020 р.'!J2+'липень 2020 р.'!J2)</f>
        <v>35</v>
      </c>
      <c r="K2" s="2">
        <f>SUM('за 6міс.2020 р.'!K2+'липень 2020 р.'!K2)</f>
        <v>0</v>
      </c>
      <c r="L2" s="2">
        <f>SUM('за 6міс.2020 р.'!L2+'липень 2020 р.'!L2)</f>
        <v>0</v>
      </c>
      <c r="M2" s="2">
        <f>SUM('за 6міс.2020 р.'!M2+'липень 2020 р.'!M2)</f>
        <v>0</v>
      </c>
      <c r="N2" s="2">
        <f>SUM('за 6міс.2020 р.'!N2+'липень 2020 р.'!N2)</f>
        <v>0</v>
      </c>
      <c r="O2" s="2">
        <f>SUM('за 6міс.2020 р.'!O2+'липень 2020 р.'!O2)</f>
        <v>102083.54</v>
      </c>
      <c r="P2" s="2">
        <f>SUM('за 6міс.2020 р.'!P2+'липень 2020 р.'!P2)</f>
        <v>0</v>
      </c>
      <c r="Q2" s="2">
        <f>SUM('за 6міс.2020 р.'!Q2+'липень 2020 р.'!Q2)</f>
        <v>0</v>
      </c>
      <c r="R2" s="2">
        <f>SUM('за 6міс.2020 р.'!R2+'липень 2020 р.'!R2)</f>
        <v>17809.79</v>
      </c>
      <c r="S2" s="2">
        <f>SUM('за 6міс.2020 р.'!S2+'липень 2020 р.'!S2)</f>
        <v>0</v>
      </c>
      <c r="T2" s="2">
        <f>SUM('за 6міс.2020 р.'!T2+'липень 2020 р.'!T2)</f>
        <v>84273.75</v>
      </c>
      <c r="U2" s="2">
        <f>SUM('за 6міс.2020 р.'!U2+'липень 2020 р.'!U2)</f>
        <v>0</v>
      </c>
      <c r="V2" s="2">
        <f>SUM('за 6міс.2020 р.'!V2+'липень 2020 р.'!V2)</f>
        <v>0</v>
      </c>
      <c r="W2" s="2">
        <f>SUM('за 6міс.2020 р.'!W2+'липень 2020 р.'!W2)</f>
        <v>0</v>
      </c>
      <c r="X2" s="2">
        <f>SUM('за 6міс.2020 р.'!X2+'липень 2020 р.'!X2)</f>
        <v>789305.97</v>
      </c>
    </row>
    <row r="3" spans="1:24" ht="12.75">
      <c r="A3" s="6" t="s">
        <v>2</v>
      </c>
      <c r="B3" s="2" t="e">
        <f>SUM('за 6міс.2020 р.'!B3+'липень 2020 р.'!B3)</f>
        <v>#REF!</v>
      </c>
      <c r="C3" s="2" t="e">
        <f>SUM('за 6міс.2020 р.'!C3+'липень 2020 р.'!C3)</f>
        <v>#REF!</v>
      </c>
      <c r="D3" s="2" t="e">
        <f>SUM('за 6міс.2020 р.'!D3+'липень 2020 р.'!D3)</f>
        <v>#REF!</v>
      </c>
      <c r="E3" s="2" t="e">
        <f>SUM('за 6міс.2020 р.'!E3+'липень 2020 р.'!E3)</f>
        <v>#REF!</v>
      </c>
      <c r="F3" s="2" t="e">
        <f>SUM('за 6міс.2020 р.'!F3+'липень 2020 р.'!F3)</f>
        <v>#REF!</v>
      </c>
      <c r="G3" s="2" t="e">
        <f>SUM('за 6міс.2020 р.'!G3+'липень 2020 р.'!G3)</f>
        <v>#REF!</v>
      </c>
      <c r="H3" s="2" t="e">
        <f>SUM('за 6міс.2020 р.'!H3+'липень 2020 р.'!H3)</f>
        <v>#REF!</v>
      </c>
      <c r="I3" s="2" t="e">
        <f>SUM('за 6міс.2020 р.'!I3+'липень 2020 р.'!I3)</f>
        <v>#REF!</v>
      </c>
      <c r="J3" s="2" t="e">
        <f>SUM('за 6міс.2020 р.'!J3+'липень 2020 р.'!J3)</f>
        <v>#REF!</v>
      </c>
      <c r="K3" s="2" t="e">
        <f>SUM('за 6міс.2020 р.'!K3+'липень 2020 р.'!K3)</f>
        <v>#REF!</v>
      </c>
      <c r="L3" s="2" t="e">
        <f>SUM('за 6міс.2020 р.'!L3+'липень 2020 р.'!L3)</f>
        <v>#REF!</v>
      </c>
      <c r="M3" s="2" t="e">
        <f>SUM('за 6міс.2020 р.'!M3+'липень 2020 р.'!M3)</f>
        <v>#REF!</v>
      </c>
      <c r="N3" s="2" t="e">
        <f>SUM('за 6міс.2020 р.'!N3+'липень 2020 р.'!N3)</f>
        <v>#REF!</v>
      </c>
      <c r="O3" s="2" t="e">
        <f>SUM('за 6міс.2020 р.'!O3+'липень 2020 р.'!O3)</f>
        <v>#REF!</v>
      </c>
      <c r="P3" s="2" t="e">
        <f>SUM('за 6міс.2020 р.'!P3+'липень 2020 р.'!P3)</f>
        <v>#REF!</v>
      </c>
      <c r="Q3" s="2" t="e">
        <f>SUM('за 6міс.2020 р.'!Q3+'липень 2020 р.'!Q3)</f>
        <v>#REF!</v>
      </c>
      <c r="R3" s="2" t="e">
        <f>SUM('за 6міс.2020 р.'!R3+'липень 2020 р.'!R3)</f>
        <v>#REF!</v>
      </c>
      <c r="S3" s="2" t="e">
        <f>SUM('за 6міс.2020 р.'!S3+'липень 2020 р.'!S3)</f>
        <v>#REF!</v>
      </c>
      <c r="T3" s="2" t="e">
        <f>SUM('за 6міс.2020 р.'!T3+'липень 2020 р.'!T3)</f>
        <v>#REF!</v>
      </c>
      <c r="U3" s="2" t="e">
        <f>SUM('за 6міс.2020 р.'!U3+'липень 2020 р.'!U3)</f>
        <v>#REF!</v>
      </c>
      <c r="V3" s="2" t="e">
        <f>SUM('за 6міс.2020 р.'!V3+'липень 2020 р.'!V3)</f>
        <v>#REF!</v>
      </c>
      <c r="W3" s="2" t="e">
        <f>SUM('за 6міс.2020 р.'!W3+'липень 2020 р.'!W3)</f>
        <v>#REF!</v>
      </c>
      <c r="X3" s="2" t="e">
        <f>SUM('за 6міс.2020 р.'!X3+'липень 2020 р.'!X3)</f>
        <v>#REF!</v>
      </c>
    </row>
    <row r="4" spans="1:24" ht="12.75">
      <c r="A4" s="22" t="s">
        <v>17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2.75">
      <c r="X7" s="14"/>
    </row>
  </sheetData>
  <sheetProtection/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IV17"/>
    </sheetView>
  </sheetViews>
  <sheetFormatPr defaultColWidth="9.00390625" defaultRowHeight="12.75"/>
  <cols>
    <col min="1" max="1" width="17.875" style="0" customWidth="1"/>
    <col min="2" max="2" width="11.125" style="0" customWidth="1"/>
    <col min="3" max="3" width="10.00390625" style="0" customWidth="1"/>
    <col min="4" max="4" width="11.25390625" style="0" customWidth="1"/>
    <col min="5" max="5" width="10.875" style="0" customWidth="1"/>
    <col min="6" max="6" width="9.125" style="0" customWidth="1"/>
    <col min="7" max="7" width="8.375" style="0" customWidth="1"/>
    <col min="8" max="8" width="7.125" style="0" customWidth="1"/>
    <col min="9" max="9" width="8.75390625" style="0" customWidth="1"/>
    <col min="10" max="10" width="5.875" style="0" customWidth="1"/>
    <col min="11" max="11" width="2.75390625" style="0" customWidth="1"/>
    <col min="12" max="12" width="2.625" style="0" customWidth="1"/>
    <col min="13" max="13" width="2.125" style="0" customWidth="1"/>
    <col min="14" max="14" width="7.375" style="0" customWidth="1"/>
    <col min="15" max="15" width="8.75390625" style="0" customWidth="1"/>
    <col min="16" max="16" width="8.25390625" style="0" customWidth="1"/>
    <col min="17" max="18" width="7.625" style="0" customWidth="1"/>
    <col min="19" max="19" width="6.75390625" style="0" customWidth="1"/>
    <col min="20" max="20" width="6.375" style="0" customWidth="1"/>
    <col min="21" max="21" width="4.875" style="0" customWidth="1"/>
    <col min="22" max="22" width="5.625" style="0" customWidth="1"/>
    <col min="23" max="23" width="6.875" style="0" customWidth="1"/>
    <col min="24" max="24" width="9.75390625" style="0" customWidth="1"/>
  </cols>
  <sheetData>
    <row r="1" spans="1:24" ht="12.75">
      <c r="A1" s="26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D1+E1+F1+J1+U1+V1</f>
        <v>0</v>
      </c>
    </row>
    <row r="2" spans="1:24" ht="12.7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3">
        <f>SUM(E1:E1)</f>
        <v>0</v>
      </c>
      <c r="F2" s="3">
        <f>G2+H2+I2+N2+O2+U2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/>
      <c r="L2" s="2"/>
      <c r="M2" s="2"/>
      <c r="N2" s="2">
        <f>SUM(N1:N1)</f>
        <v>0</v>
      </c>
      <c r="O2" s="2">
        <f>SUM(O1:O1)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2">
        <f>SUM(S1:S1)</f>
        <v>0</v>
      </c>
      <c r="T2" s="2">
        <f>SUM(T1:T1)</f>
        <v>0</v>
      </c>
      <c r="U2" s="2">
        <f>SUM(U1:U1)</f>
        <v>0</v>
      </c>
      <c r="V2" s="3">
        <f>SUM(V1:V1)</f>
        <v>0</v>
      </c>
      <c r="W2" s="2"/>
      <c r="X2" s="3">
        <f>D2+E2+F2+J2+U2+V2</f>
        <v>0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3" t="e">
        <f>SUM(V2,#REF!)</f>
        <v>#REF!</v>
      </c>
      <c r="W3" s="2"/>
      <c r="X3" s="3" t="e">
        <f>D3+E3+F3+J3+U3+V3</f>
        <v>#REF!</v>
      </c>
    </row>
    <row r="4" spans="1:24" ht="12.75">
      <c r="A4" s="17" t="s">
        <v>16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0.75390625" style="0" customWidth="1"/>
    <col min="3" max="3" width="9.75390625" style="0" customWidth="1"/>
    <col min="4" max="4" width="11.125" style="0" customWidth="1"/>
    <col min="5" max="5" width="11.375" style="0" customWidth="1"/>
    <col min="6" max="6" width="10.75390625" style="0" customWidth="1"/>
    <col min="7" max="7" width="9.75390625" style="0" customWidth="1"/>
    <col min="8" max="8" width="10.125" style="0" customWidth="1"/>
    <col min="9" max="9" width="9.25390625" style="0" customWidth="1"/>
    <col min="10" max="10" width="6.875" style="0" customWidth="1"/>
    <col min="11" max="11" width="2.875" style="0" customWidth="1"/>
    <col min="12" max="12" width="2.625" style="0" customWidth="1"/>
    <col min="13" max="13" width="2.375" style="0" customWidth="1"/>
    <col min="14" max="14" width="7.875" style="0" customWidth="1"/>
    <col min="15" max="15" width="11.00390625" style="0" customWidth="1"/>
    <col min="16" max="16" width="10.00390625" style="0" customWidth="1"/>
    <col min="17" max="17" width="7.625" style="0" customWidth="1"/>
    <col min="18" max="18" width="9.625" style="0" customWidth="1"/>
    <col min="19" max="19" width="11.25390625" style="0" customWidth="1"/>
    <col min="20" max="20" width="9.00390625" style="0" customWidth="1"/>
    <col min="21" max="21" width="5.25390625" style="0" customWidth="1"/>
    <col min="22" max="22" width="6.625" style="0" customWidth="1"/>
    <col min="23" max="23" width="2.125" style="0" customWidth="1"/>
    <col min="24" max="24" width="11.00390625" style="0" customWidth="1"/>
    <col min="26" max="26" width="11.625" style="0" bestFit="1" customWidth="1"/>
  </cols>
  <sheetData>
    <row r="1" spans="1:24" ht="12.75">
      <c r="A1" s="26" t="s">
        <v>1</v>
      </c>
      <c r="B1" s="2">
        <f>SUM('за 7міс.2020 р.'!B1+'серпень 2020 р.'!B1)</f>
        <v>401005.89</v>
      </c>
      <c r="C1" s="2">
        <f>SUM('за 7міс.2020 р.'!C1+'серпень 2020 р.'!C1)</f>
        <v>109844.08000000002</v>
      </c>
      <c r="D1" s="2">
        <f>SUM('за 7міс.2020 р.'!D1+'серпень 2020 р.'!D1)</f>
        <v>510849.97</v>
      </c>
      <c r="E1" s="2">
        <f>SUM('за 7міс.2020 р.'!E1+'серпень 2020 р.'!E1)</f>
        <v>113218.5</v>
      </c>
      <c r="F1" s="2">
        <f>SUM('за 7міс.2020 р.'!F1+'серпень 2020 р.'!F1)</f>
        <v>165202.5</v>
      </c>
      <c r="G1" s="2">
        <f>SUM('за 7міс.2020 р.'!G1+'серпень 2020 р.'!G1)</f>
        <v>43267.61</v>
      </c>
      <c r="H1" s="2">
        <f>SUM('за 7міс.2020 р.'!H1+'серпень 2020 р.'!H1)</f>
        <v>12706.56</v>
      </c>
      <c r="I1" s="2">
        <f>SUM('за 7міс.2020 р.'!I1+'серпень 2020 р.'!I1)</f>
        <v>7144.79</v>
      </c>
      <c r="J1" s="2">
        <f>SUM('за 7міс.2020 р.'!J1+'серпень 2020 р.'!J1)</f>
        <v>35</v>
      </c>
      <c r="K1" s="2">
        <f>SUM('за 7міс.2020 р.'!K1+'серпень 2020 р.'!K1)</f>
        <v>0</v>
      </c>
      <c r="L1" s="2">
        <f>SUM('за 7міс.2020 р.'!L1+'серпень 2020 р.'!L1)</f>
        <v>0</v>
      </c>
      <c r="M1" s="2">
        <f>SUM('за 7міс.2020 р.'!M1+'серпень 2020 р.'!M1)</f>
        <v>0</v>
      </c>
      <c r="N1" s="2">
        <f>SUM('за 7міс.2020 р.'!N1+'серпень 2020 р.'!N1)</f>
        <v>0</v>
      </c>
      <c r="O1" s="2">
        <f>SUM('за 7міс.2020 р.'!O1+'серпень 2020 р.'!O1)</f>
        <v>102083.54</v>
      </c>
      <c r="P1" s="2">
        <f>SUM('за 7міс.2020 р.'!P1+'серпень 2020 р.'!P1)</f>
        <v>0</v>
      </c>
      <c r="Q1" s="2">
        <f>SUM('за 7міс.2020 р.'!Q1+'серпень 2020 р.'!Q1)</f>
        <v>0</v>
      </c>
      <c r="R1" s="2">
        <f>SUM('за 7міс.2020 р.'!R1+'серпень 2020 р.'!R1)</f>
        <v>17809.79</v>
      </c>
      <c r="S1" s="2">
        <f>SUM('за 7міс.2020 р.'!S1+'серпень 2020 р.'!S1)</f>
        <v>0</v>
      </c>
      <c r="T1" s="2">
        <f>SUM('за 7міс.2020 р.'!T1+'серпень 2020 р.'!T1)</f>
        <v>84273.75</v>
      </c>
      <c r="U1" s="2">
        <f>SUM('за 7міс.2020 р.'!U1+'серпень 2020 р.'!U1)</f>
        <v>0</v>
      </c>
      <c r="V1" s="2">
        <f>SUM('за 7міс.2020 р.'!V1+'серпень 2020 р.'!V1)</f>
        <v>0</v>
      </c>
      <c r="W1" s="2">
        <f>SUM('за 7міс.2020 р.'!W1+'серпень 2020 р.'!W1)</f>
        <v>0</v>
      </c>
      <c r="X1" s="2">
        <f>SUM('за 7міс.2020 р.'!X1+'серпень 2020 р.'!X1)</f>
        <v>789305.97</v>
      </c>
    </row>
    <row r="2" spans="1:26" ht="12.75">
      <c r="A2" s="6" t="s">
        <v>0</v>
      </c>
      <c r="B2" s="2">
        <f>SUM('за 7міс.2020 р.'!B2+'серпень 2020 р.'!B2)</f>
        <v>401005.89</v>
      </c>
      <c r="C2" s="2">
        <f>SUM('за 7міс.2020 р.'!C2+'серпень 2020 р.'!C2)</f>
        <v>109844.08000000002</v>
      </c>
      <c r="D2" s="2">
        <f>SUM('за 7міс.2020 р.'!D2+'серпень 2020 р.'!D2)</f>
        <v>510849.97</v>
      </c>
      <c r="E2" s="2">
        <f>SUM('за 7міс.2020 р.'!E2+'серпень 2020 р.'!E2)</f>
        <v>113218.5</v>
      </c>
      <c r="F2" s="2">
        <f>SUM('за 7міс.2020 р.'!F2+'серпень 2020 р.'!F2)</f>
        <v>165202.5</v>
      </c>
      <c r="G2" s="2">
        <f>SUM('за 7міс.2020 р.'!G2+'серпень 2020 р.'!G2)</f>
        <v>43267.61</v>
      </c>
      <c r="H2" s="2">
        <f>SUM('за 7міс.2020 р.'!H2+'серпень 2020 р.'!H2)</f>
        <v>12706.56</v>
      </c>
      <c r="I2" s="2">
        <f>SUM('за 7міс.2020 р.'!I2+'серпень 2020 р.'!I2)</f>
        <v>7144.79</v>
      </c>
      <c r="J2" s="2">
        <f>SUM('за 7міс.2020 р.'!J2+'серпень 2020 р.'!J2)</f>
        <v>35</v>
      </c>
      <c r="K2" s="2">
        <f>SUM('за 7міс.2020 р.'!K2+'серпень 2020 р.'!K2)</f>
        <v>0</v>
      </c>
      <c r="L2" s="2">
        <f>SUM('за 7міс.2020 р.'!L2+'серпень 2020 р.'!L2)</f>
        <v>0</v>
      </c>
      <c r="M2" s="2">
        <f>SUM('за 7міс.2020 р.'!M2+'серпень 2020 р.'!M2)</f>
        <v>0</v>
      </c>
      <c r="N2" s="2">
        <f>SUM('за 7міс.2020 р.'!N2+'серпень 2020 р.'!N2)</f>
        <v>0</v>
      </c>
      <c r="O2" s="2">
        <f>SUM('за 7міс.2020 р.'!O2+'серпень 2020 р.'!O2)</f>
        <v>102083.54</v>
      </c>
      <c r="P2" s="2">
        <f>SUM('за 7міс.2020 р.'!P2+'серпень 2020 р.'!P2)</f>
        <v>0</v>
      </c>
      <c r="Q2" s="2">
        <f>SUM('за 7міс.2020 р.'!Q2+'серпень 2020 р.'!Q2)</f>
        <v>0</v>
      </c>
      <c r="R2" s="2">
        <f>SUM('за 7міс.2020 р.'!R2+'серпень 2020 р.'!R2)</f>
        <v>17809.79</v>
      </c>
      <c r="S2" s="2">
        <f>SUM('за 7міс.2020 р.'!S2+'серпень 2020 р.'!S2)</f>
        <v>0</v>
      </c>
      <c r="T2" s="2">
        <f>SUM('за 7міс.2020 р.'!T2+'серпень 2020 р.'!T2)</f>
        <v>84273.75</v>
      </c>
      <c r="U2" s="2">
        <f>SUM('за 7міс.2020 р.'!U2+'серпень 2020 р.'!U2)</f>
        <v>0</v>
      </c>
      <c r="V2" s="2">
        <f>SUM('за 7міс.2020 р.'!V2+'серпень 2020 р.'!V2)</f>
        <v>0</v>
      </c>
      <c r="W2" s="2">
        <f>SUM('за 7міс.2020 р.'!W2+'серпень 2020 р.'!W2)</f>
        <v>0</v>
      </c>
      <c r="X2" s="2">
        <f>SUM('за 7міс.2020 р.'!X2+'серпень 2020 р.'!X2)</f>
        <v>789305.97</v>
      </c>
      <c r="Z2" s="14"/>
    </row>
    <row r="3" spans="1:24" ht="12.75">
      <c r="A3" s="6" t="s">
        <v>2</v>
      </c>
      <c r="B3" s="2" t="e">
        <f>SUM('за 7міс.2020 р.'!B3+'серпень 2020 р.'!B3)</f>
        <v>#REF!</v>
      </c>
      <c r="C3" s="2" t="e">
        <f>SUM('за 7міс.2020 р.'!C3+'серпень 2020 р.'!C3)</f>
        <v>#REF!</v>
      </c>
      <c r="D3" s="2" t="e">
        <f>SUM('за 7міс.2020 р.'!D3+'серпень 2020 р.'!D3)</f>
        <v>#REF!</v>
      </c>
      <c r="E3" s="2" t="e">
        <f>SUM('за 7міс.2020 р.'!E3+'серпень 2020 р.'!E3)</f>
        <v>#REF!</v>
      </c>
      <c r="F3" s="2" t="e">
        <f>SUM('за 7міс.2020 р.'!F3+'серпень 2020 р.'!F3)</f>
        <v>#REF!</v>
      </c>
      <c r="G3" s="2" t="e">
        <f>SUM('за 7міс.2020 р.'!G3+'серпень 2020 р.'!G3)</f>
        <v>#REF!</v>
      </c>
      <c r="H3" s="2" t="e">
        <f>SUM('за 7міс.2020 р.'!H3+'серпень 2020 р.'!H3)</f>
        <v>#REF!</v>
      </c>
      <c r="I3" s="2" t="e">
        <f>SUM('за 7міс.2020 р.'!I3+'серпень 2020 р.'!I3)</f>
        <v>#REF!</v>
      </c>
      <c r="J3" s="2" t="e">
        <f>SUM('за 7міс.2020 р.'!J3+'серпень 2020 р.'!J3)</f>
        <v>#REF!</v>
      </c>
      <c r="K3" s="2" t="e">
        <f>SUM('за 7міс.2020 р.'!K3+'серпень 2020 р.'!K3)</f>
        <v>#REF!</v>
      </c>
      <c r="L3" s="2" t="e">
        <f>SUM('за 7міс.2020 р.'!L3+'серпень 2020 р.'!L3)</f>
        <v>#REF!</v>
      </c>
      <c r="M3" s="2" t="e">
        <f>SUM('за 7міс.2020 р.'!M3+'серпень 2020 р.'!M3)</f>
        <v>#REF!</v>
      </c>
      <c r="N3" s="2" t="e">
        <f>SUM('за 7міс.2020 р.'!N3+'серпень 2020 р.'!N3)</f>
        <v>#REF!</v>
      </c>
      <c r="O3" s="2" t="e">
        <f>SUM('за 7міс.2020 р.'!O3+'серпень 2020 р.'!O3)</f>
        <v>#REF!</v>
      </c>
      <c r="P3" s="2" t="e">
        <f>SUM('за 7міс.2020 р.'!P3+'серпень 2020 р.'!P3)</f>
        <v>#REF!</v>
      </c>
      <c r="Q3" s="2" t="e">
        <f>SUM('за 7міс.2020 р.'!Q3+'серпень 2020 р.'!Q3)</f>
        <v>#REF!</v>
      </c>
      <c r="R3" s="2" t="e">
        <f>SUM('за 7міс.2020 р.'!R3+'серпень 2020 р.'!R3)</f>
        <v>#REF!</v>
      </c>
      <c r="S3" s="2" t="e">
        <f>SUM('за 7міс.2020 р.'!S3+'серпень 2020 р.'!S3)</f>
        <v>#REF!</v>
      </c>
      <c r="T3" s="2" t="e">
        <f>SUM('за 7міс.2020 р.'!T3+'серпень 2020 р.'!T3)</f>
        <v>#REF!</v>
      </c>
      <c r="U3" s="2" t="e">
        <f>SUM('за 7міс.2020 р.'!U3+'серпень 2020 р.'!U3)</f>
        <v>#REF!</v>
      </c>
      <c r="V3" s="2" t="e">
        <f>SUM('за 7міс.2020 р.'!V3+'серпень 2020 р.'!V3)</f>
        <v>#REF!</v>
      </c>
      <c r="W3" s="2" t="e">
        <f>SUM('за 7міс.2020 р.'!W3+'серпень 2020 р.'!W3)</f>
        <v>#REF!</v>
      </c>
      <c r="X3" s="2" t="e">
        <f>SUM('за 7міс.2020 р.'!X3+'серпень 2020 р.'!X3)</f>
        <v>#REF!</v>
      </c>
    </row>
    <row r="4" spans="1:26" ht="12.75">
      <c r="A4" s="22" t="s">
        <v>15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4</v>
      </c>
      <c r="W4" s="2"/>
      <c r="X4" s="2"/>
      <c r="Z4" s="14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</sheetData>
  <sheetProtection/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7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26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D1+E1+F1+J1+U1+V1</f>
        <v>0</v>
      </c>
    </row>
    <row r="2" spans="1:24" ht="12.7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3">
        <f>SUM(E1:E1)</f>
        <v>0</v>
      </c>
      <c r="F2" s="3">
        <f>G2+H2+I2+N2+O2+U2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/>
      <c r="L2" s="2"/>
      <c r="M2" s="2"/>
      <c r="N2" s="2">
        <f>SUM(N1:N1)</f>
        <v>0</v>
      </c>
      <c r="O2" s="3">
        <f>P2+Q2+R2+S2+T2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2">
        <f>SUM(S1:S1)</f>
        <v>0</v>
      </c>
      <c r="T2" s="2">
        <f>SUM(T1:T1)</f>
        <v>0</v>
      </c>
      <c r="U2" s="2">
        <f>SUM(U1:U1)</f>
        <v>0</v>
      </c>
      <c r="V2" s="3">
        <f>SUM(V1:V1)</f>
        <v>0</v>
      </c>
      <c r="W2" s="2"/>
      <c r="X2" s="3">
        <f>D2+E2+F2+J2+U2+V2</f>
        <v>0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3" t="e">
        <f>SUM(V2,#REF!)</f>
        <v>#REF!</v>
      </c>
      <c r="W3" s="2"/>
      <c r="X3" s="3" t="e">
        <f>D3+E3+F3+J3+U3+V3</f>
        <v>#REF!</v>
      </c>
    </row>
    <row r="4" spans="1:24" ht="12.75">
      <c r="A4" s="17" t="s">
        <v>14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1.875" style="0" customWidth="1"/>
    <col min="3" max="3" width="10.375" style="0" customWidth="1"/>
    <col min="4" max="4" width="11.00390625" style="0" customWidth="1"/>
    <col min="5" max="5" width="10.625" style="0" customWidth="1"/>
    <col min="6" max="6" width="10.75390625" style="0" customWidth="1"/>
    <col min="7" max="7" width="9.25390625" style="0" customWidth="1"/>
    <col min="8" max="8" width="10.25390625" style="0" customWidth="1"/>
    <col min="9" max="9" width="9.75390625" style="0" customWidth="1"/>
    <col min="10" max="10" width="6.875" style="0" customWidth="1"/>
    <col min="11" max="11" width="3.375" style="0" customWidth="1"/>
    <col min="12" max="12" width="2.875" style="0" customWidth="1"/>
    <col min="13" max="13" width="2.375" style="0" customWidth="1"/>
    <col min="14" max="14" width="8.125" style="0" customWidth="1"/>
    <col min="15" max="15" width="9.375" style="0" customWidth="1"/>
    <col min="16" max="16" width="10.25390625" style="0" customWidth="1"/>
    <col min="17" max="17" width="9.875" style="0" customWidth="1"/>
    <col min="18" max="19" width="9.25390625" style="0" customWidth="1"/>
    <col min="20" max="20" width="7.625" style="0" customWidth="1"/>
    <col min="21" max="21" width="5.75390625" style="0" customWidth="1"/>
    <col min="22" max="22" width="10.00390625" style="0" customWidth="1"/>
    <col min="23" max="23" width="4.00390625" style="0" customWidth="1"/>
    <col min="24" max="24" width="10.125" style="0" customWidth="1"/>
    <col min="25" max="25" width="11.625" style="0" bestFit="1" customWidth="1"/>
  </cols>
  <sheetData>
    <row r="1" spans="1:24" ht="12.75">
      <c r="A1" s="26" t="s">
        <v>1</v>
      </c>
      <c r="B1" s="2">
        <f>SUM('за 8міс.2020 р.'!B1+'вересень 2020 р.'!B1)</f>
        <v>401005.89</v>
      </c>
      <c r="C1" s="2">
        <f>SUM('за 8міс.2020 р.'!C1+'вересень 2020 р.'!C1)</f>
        <v>109844.08000000002</v>
      </c>
      <c r="D1" s="2">
        <f>SUM('за 8міс.2020 р.'!D1+'вересень 2020 р.'!D1)</f>
        <v>510849.97</v>
      </c>
      <c r="E1" s="2">
        <f>SUM('за 8міс.2020 р.'!E1+'вересень 2020 р.'!E1)</f>
        <v>113218.5</v>
      </c>
      <c r="F1" s="2">
        <f>SUM('за 8міс.2020 р.'!F1+'вересень 2020 р.'!F1)</f>
        <v>165202.5</v>
      </c>
      <c r="G1" s="2">
        <f>SUM('за 8міс.2020 р.'!G1+'вересень 2020 р.'!G1)</f>
        <v>43267.61</v>
      </c>
      <c r="H1" s="2">
        <f>SUM('за 8міс.2020 р.'!H1+'вересень 2020 р.'!H1)</f>
        <v>12706.56</v>
      </c>
      <c r="I1" s="2">
        <f>SUM('за 8міс.2020 р.'!I1+'вересень 2020 р.'!I1)</f>
        <v>7144.79</v>
      </c>
      <c r="J1" s="2">
        <f>SUM('за 8міс.2020 р.'!J1+'вересень 2020 р.'!J1)</f>
        <v>35</v>
      </c>
      <c r="K1" s="2">
        <f>SUM('за 8міс.2020 р.'!K1+'вересень 2020 р.'!K1)</f>
        <v>0</v>
      </c>
      <c r="L1" s="2">
        <f>SUM('за 8міс.2020 р.'!L1+'вересень 2020 р.'!L1)</f>
        <v>0</v>
      </c>
      <c r="M1" s="2">
        <f>SUM('за 8міс.2020 р.'!M1+'вересень 2020 р.'!M1)</f>
        <v>0</v>
      </c>
      <c r="N1" s="2">
        <f>SUM('за 8міс.2020 р.'!N1+'вересень 2020 р.'!N1)</f>
        <v>0</v>
      </c>
      <c r="O1" s="2">
        <f>SUM('за 8міс.2020 р.'!O1+'вересень 2020 р.'!O1)</f>
        <v>102083.54</v>
      </c>
      <c r="P1" s="2">
        <f>SUM('за 8міс.2020 р.'!P1+'вересень 2020 р.'!P1)</f>
        <v>0</v>
      </c>
      <c r="Q1" s="2">
        <f>SUM('за 8міс.2020 р.'!Q1+'вересень 2020 р.'!Q1)</f>
        <v>0</v>
      </c>
      <c r="R1" s="2">
        <f>SUM('за 8міс.2020 р.'!R1+'вересень 2020 р.'!R1)</f>
        <v>17809.79</v>
      </c>
      <c r="S1" s="2">
        <f>SUM('за 8міс.2020 р.'!S1+'вересень 2020 р.'!S1)</f>
        <v>0</v>
      </c>
      <c r="T1" s="2">
        <f>SUM('за 8міс.2020 р.'!T1+'вересень 2020 р.'!T1)</f>
        <v>84273.75</v>
      </c>
      <c r="U1" s="2">
        <f>SUM('за 8міс.2020 р.'!U1+'вересень 2020 р.'!U1)</f>
        <v>0</v>
      </c>
      <c r="V1" s="2">
        <f>SUM('за 8міс.2020 р.'!V1+'вересень 2020 р.'!V1)</f>
        <v>0</v>
      </c>
      <c r="W1" s="2">
        <f>SUM('за 8міс.2020 р.'!W1+'вересень 2020 р.'!W1)</f>
        <v>0</v>
      </c>
      <c r="X1" s="2">
        <f>SUM('за 8міс.2020 р.'!X1+'вересень 2020 р.'!X1)</f>
        <v>789305.97</v>
      </c>
    </row>
    <row r="2" spans="1:24" ht="12.75">
      <c r="A2" s="6" t="s">
        <v>0</v>
      </c>
      <c r="B2" s="2">
        <f>SUM('за 8міс.2020 р.'!B2+'вересень 2020 р.'!B2)</f>
        <v>401005.89</v>
      </c>
      <c r="C2" s="2">
        <f>SUM('за 8міс.2020 р.'!C2+'вересень 2020 р.'!C2)</f>
        <v>109844.08000000002</v>
      </c>
      <c r="D2" s="2">
        <f>SUM('за 8міс.2020 р.'!D2+'вересень 2020 р.'!D2)</f>
        <v>510849.97</v>
      </c>
      <c r="E2" s="2">
        <f>SUM('за 8міс.2020 р.'!E2+'вересень 2020 р.'!E2)</f>
        <v>113218.5</v>
      </c>
      <c r="F2" s="2">
        <f>SUM('за 8міс.2020 р.'!F2+'вересень 2020 р.'!F2)</f>
        <v>165202.5</v>
      </c>
      <c r="G2" s="2">
        <f>SUM('за 8міс.2020 р.'!G2+'вересень 2020 р.'!G2)</f>
        <v>43267.61</v>
      </c>
      <c r="H2" s="2">
        <f>SUM('за 8міс.2020 р.'!H2+'вересень 2020 р.'!H2)</f>
        <v>12706.56</v>
      </c>
      <c r="I2" s="2">
        <f>SUM('за 8міс.2020 р.'!I2+'вересень 2020 р.'!I2)</f>
        <v>7144.79</v>
      </c>
      <c r="J2" s="2">
        <f>SUM('за 8міс.2020 р.'!J2+'вересень 2020 р.'!J2)</f>
        <v>35</v>
      </c>
      <c r="K2" s="2">
        <f>SUM('за 8міс.2020 р.'!K2+'вересень 2020 р.'!K2)</f>
        <v>0</v>
      </c>
      <c r="L2" s="2">
        <f>SUM('за 8міс.2020 р.'!L2+'вересень 2020 р.'!L2)</f>
        <v>0</v>
      </c>
      <c r="M2" s="2">
        <f>SUM('за 8міс.2020 р.'!M2+'вересень 2020 р.'!M2)</f>
        <v>0</v>
      </c>
      <c r="N2" s="2">
        <f>SUM('за 8міс.2020 р.'!N2+'вересень 2020 р.'!N2)</f>
        <v>0</v>
      </c>
      <c r="O2" s="2">
        <f>SUM('за 8міс.2020 р.'!O2+'вересень 2020 р.'!O2)</f>
        <v>102083.54</v>
      </c>
      <c r="P2" s="2">
        <f>SUM('за 8міс.2020 р.'!P2+'вересень 2020 р.'!P2)</f>
        <v>0</v>
      </c>
      <c r="Q2" s="2">
        <f>SUM('за 8міс.2020 р.'!Q2+'вересень 2020 р.'!Q2)</f>
        <v>0</v>
      </c>
      <c r="R2" s="2">
        <f>SUM('за 8міс.2020 р.'!R2+'вересень 2020 р.'!R2)</f>
        <v>17809.79</v>
      </c>
      <c r="S2" s="2">
        <f>SUM('за 8міс.2020 р.'!S2+'вересень 2020 р.'!S2)</f>
        <v>0</v>
      </c>
      <c r="T2" s="2">
        <f>SUM('за 8міс.2020 р.'!T2+'вересень 2020 р.'!T2)</f>
        <v>84273.75</v>
      </c>
      <c r="U2" s="2">
        <f>SUM('за 8міс.2020 р.'!U2+'вересень 2020 р.'!U2)</f>
        <v>0</v>
      </c>
      <c r="V2" s="2">
        <f>SUM('за 8міс.2020 р.'!V2+'вересень 2020 р.'!V2)</f>
        <v>0</v>
      </c>
      <c r="W2" s="2">
        <f>SUM('за 8міс.2020 р.'!W2+'вересень 2020 р.'!W2)</f>
        <v>0</v>
      </c>
      <c r="X2" s="2">
        <f>SUM('за 8міс.2020 р.'!X2+'вересень 2020 р.'!X2)</f>
        <v>789305.97</v>
      </c>
    </row>
    <row r="3" spans="1:25" ht="12.75">
      <c r="A3" s="6" t="s">
        <v>2</v>
      </c>
      <c r="B3" s="2" t="e">
        <f>SUM('за 8міс.2020 р.'!B3+'вересень 2020 р.'!B3)</f>
        <v>#REF!</v>
      </c>
      <c r="C3" s="2" t="e">
        <f>SUM('за 8міс.2020 р.'!C3+'вересень 2020 р.'!C3)</f>
        <v>#REF!</v>
      </c>
      <c r="D3" s="2" t="e">
        <f>SUM('за 8міс.2020 р.'!D3+'вересень 2020 р.'!D3)</f>
        <v>#REF!</v>
      </c>
      <c r="E3" s="2" t="e">
        <f>SUM('за 8міс.2020 р.'!E3+'вересень 2020 р.'!E3)</f>
        <v>#REF!</v>
      </c>
      <c r="F3" s="2" t="e">
        <f>SUM('за 8міс.2020 р.'!F3+'вересень 2020 р.'!F3)</f>
        <v>#REF!</v>
      </c>
      <c r="G3" s="2" t="e">
        <f>SUM('за 8міс.2020 р.'!G3+'вересень 2020 р.'!G3)</f>
        <v>#REF!</v>
      </c>
      <c r="H3" s="2" t="e">
        <f>SUM('за 8міс.2020 р.'!H3+'вересень 2020 р.'!H3)</f>
        <v>#REF!</v>
      </c>
      <c r="I3" s="2" t="e">
        <f>SUM('за 8міс.2020 р.'!I3+'вересень 2020 р.'!I3)</f>
        <v>#REF!</v>
      </c>
      <c r="J3" s="2" t="e">
        <f>SUM('за 8міс.2020 р.'!J3+'вересень 2020 р.'!J3)</f>
        <v>#REF!</v>
      </c>
      <c r="K3" s="2" t="e">
        <f>SUM('за 8міс.2020 р.'!K3+'вересень 2020 р.'!K3)</f>
        <v>#REF!</v>
      </c>
      <c r="L3" s="2" t="e">
        <f>SUM('за 8міс.2020 р.'!L3+'вересень 2020 р.'!L3)</f>
        <v>#REF!</v>
      </c>
      <c r="M3" s="2" t="e">
        <f>SUM('за 8міс.2020 р.'!M3+'вересень 2020 р.'!M3)</f>
        <v>#REF!</v>
      </c>
      <c r="N3" s="2" t="e">
        <f>SUM('за 8міс.2020 р.'!N3+'вересень 2020 р.'!N3)</f>
        <v>#REF!</v>
      </c>
      <c r="O3" s="2" t="e">
        <f>SUM('за 8міс.2020 р.'!O3+'вересень 2020 р.'!O3)</f>
        <v>#REF!</v>
      </c>
      <c r="P3" s="2" t="e">
        <f>SUM('за 8міс.2020 р.'!P3+'вересень 2020 р.'!P3)</f>
        <v>#REF!</v>
      </c>
      <c r="Q3" s="2" t="e">
        <f>SUM('за 8міс.2020 р.'!Q3+'вересень 2020 р.'!Q3)</f>
        <v>#REF!</v>
      </c>
      <c r="R3" s="2" t="e">
        <f>SUM('за 8міс.2020 р.'!R3+'вересень 2020 р.'!R3)</f>
        <v>#REF!</v>
      </c>
      <c r="S3" s="2" t="e">
        <f>SUM('за 8міс.2020 р.'!S3+'вересень 2020 р.'!S3)</f>
        <v>#REF!</v>
      </c>
      <c r="T3" s="2" t="e">
        <f>SUM('за 8міс.2020 р.'!T3+'вересень 2020 р.'!T3)</f>
        <v>#REF!</v>
      </c>
      <c r="U3" s="2" t="e">
        <f>SUM('за 8міс.2020 р.'!U3+'вересень 2020 р.'!U3)</f>
        <v>#REF!</v>
      </c>
      <c r="V3" s="2" t="e">
        <f>SUM('за 8міс.2020 р.'!V3+'вересень 2020 р.'!V3)</f>
        <v>#REF!</v>
      </c>
      <c r="W3" s="2" t="e">
        <f>SUM('за 8міс.2020 р.'!W3+'вересень 2020 р.'!W3)</f>
        <v>#REF!</v>
      </c>
      <c r="X3" s="2" t="e">
        <f>SUM('за 8міс.2020 р.'!X3+'вересень 2020 р.'!X3)</f>
        <v>#REF!</v>
      </c>
      <c r="Y3" s="14"/>
    </row>
    <row r="4" spans="1:24" ht="12.75">
      <c r="A4" s="22" t="s">
        <v>13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4</v>
      </c>
      <c r="W4" s="2"/>
      <c r="X4" s="2"/>
    </row>
    <row r="5" spans="1:25" ht="12.75">
      <c r="A5" s="23"/>
      <c r="B5" s="23"/>
      <c r="C5" s="23"/>
      <c r="D5" s="23">
        <f>SUM(D2)</f>
        <v>510849.97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4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</sheetData>
  <sheetProtection/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topLeftCell="H1" activePane="topRight" state="frozen"/>
      <selection pane="topLeft" activeCell="A1" sqref="A1"/>
      <selection pane="topRight" activeCell="A2" sqref="A2:IV17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12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26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D1+E1+F1+J1+U1+V1</f>
        <v>0</v>
      </c>
    </row>
    <row r="2" spans="1:24" ht="12.7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3">
        <f>SUM(E1:E1)</f>
        <v>0</v>
      </c>
      <c r="F2" s="3">
        <f>G2+H2+I2+N2+O2+U2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/>
      <c r="L2" s="2"/>
      <c r="M2" s="2"/>
      <c r="N2" s="2">
        <f>SUM(N1:N1)</f>
        <v>0</v>
      </c>
      <c r="O2" s="2">
        <f>SUM(O1:O1)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2">
        <f>SUM(S1:S1)</f>
        <v>0</v>
      </c>
      <c r="T2" s="2">
        <f>SUM(T1:T1)</f>
        <v>0</v>
      </c>
      <c r="U2" s="2">
        <f>SUM(U1:U1)</f>
        <v>0</v>
      </c>
      <c r="V2" s="3">
        <f>SUM(V1:V1)</f>
        <v>0</v>
      </c>
      <c r="W2" s="2"/>
      <c r="X2" s="3">
        <f>D2+E2+F2+J2+U2+V2</f>
        <v>0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3" t="e">
        <f>SUM(V2,#REF!)</f>
        <v>#REF!</v>
      </c>
      <c r="W3" s="2"/>
      <c r="X3" s="3" t="e">
        <f>D3+E3+F3+J3+U3+V3</f>
        <v>#REF!</v>
      </c>
    </row>
    <row r="4" spans="1:24" ht="12.75">
      <c r="A4" s="17" t="s">
        <v>12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26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"/>
  <sheetViews>
    <sheetView zoomScale="80" zoomScaleNormal="80" zoomScalePageLayoutView="0" workbookViewId="0" topLeftCell="A1">
      <selection activeCell="A2" sqref="A2:IV17"/>
    </sheetView>
  </sheetViews>
  <sheetFormatPr defaultColWidth="9.00390625" defaultRowHeight="12.75"/>
  <cols>
    <col min="1" max="1" width="22.253906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5" ht="14.25">
      <c r="A1" s="27" t="s">
        <v>1</v>
      </c>
      <c r="B1" s="29">
        <f>SUM('за 9міс.2020 р.'!B1+'жовтень 2020 р.'!B1)</f>
        <v>401005.89</v>
      </c>
      <c r="C1" s="29">
        <f>SUM('за 9міс.2020 р.'!C1+'жовтень 2020 р.'!C1)</f>
        <v>109844.08000000002</v>
      </c>
      <c r="D1" s="29">
        <f>SUM('за 9міс.2020 р.'!D1+'жовтень 2020 р.'!D1)</f>
        <v>510849.97</v>
      </c>
      <c r="E1" s="29">
        <f>SUM('за 9міс.2020 р.'!E1+'жовтень 2020 р.'!E1)</f>
        <v>113218.5</v>
      </c>
      <c r="F1" s="29">
        <f>SUM('за 9міс.2020 р.'!F1+'жовтень 2020 р.'!F1)</f>
        <v>165202.5</v>
      </c>
      <c r="G1" s="29">
        <f>SUM('за 9міс.2020 р.'!G1+'жовтень 2020 р.'!G1)</f>
        <v>43267.61</v>
      </c>
      <c r="H1" s="29">
        <f>SUM('за 9міс.2020 р.'!H1+'жовтень 2020 р.'!H1)</f>
        <v>12706.56</v>
      </c>
      <c r="I1" s="29">
        <f>SUM('за 9міс.2020 р.'!I1+'жовтень 2020 р.'!I1)</f>
        <v>7144.79</v>
      </c>
      <c r="J1" s="29">
        <f>SUM('за 9міс.2020 р.'!J1+'жовтень 2020 р.'!J1)</f>
        <v>35</v>
      </c>
      <c r="K1" s="29">
        <f>SUM('за 9міс.2020 р.'!K1+'жовтень 2020 р.'!K1)</f>
        <v>0</v>
      </c>
      <c r="L1" s="29">
        <f>SUM('за 9міс.2020 р.'!L1+'жовтень 2020 р.'!L1)</f>
        <v>0</v>
      </c>
      <c r="M1" s="29">
        <f>SUM('за 9міс.2020 р.'!M1+'жовтень 2020 р.'!M1)</f>
        <v>0</v>
      </c>
      <c r="N1" s="29">
        <f>SUM('за 9міс.2020 р.'!N1+'жовтень 2020 р.'!N1)</f>
        <v>0</v>
      </c>
      <c r="O1" s="29">
        <f>SUM('за 9міс.2020 р.'!O1+'жовтень 2020 р.'!O1)</f>
        <v>102083.54</v>
      </c>
      <c r="P1" s="29">
        <f>SUM('за 9міс.2020 р.'!P1+'жовтень 2020 р.'!P1)</f>
        <v>0</v>
      </c>
      <c r="Q1" s="29">
        <f>SUM('за 9міс.2020 р.'!Q1+'жовтень 2020 р.'!Q1)</f>
        <v>0</v>
      </c>
      <c r="R1" s="29">
        <f>SUM('за 9міс.2020 р.'!R1+'жовтень 2020 р.'!R1)</f>
        <v>17809.79</v>
      </c>
      <c r="S1" s="29">
        <f>SUM('за 9міс.2020 р.'!S1+'жовтень 2020 р.'!S1)</f>
        <v>0</v>
      </c>
      <c r="T1" s="29">
        <f>SUM('за 9міс.2020 р.'!T1+'жовтень 2020 р.'!T1)</f>
        <v>84273.75</v>
      </c>
      <c r="U1" s="29">
        <f>SUM('за 9міс.2020 р.'!U1+'жовтень 2020 р.'!U1)</f>
        <v>0</v>
      </c>
      <c r="V1" s="29">
        <f>SUM('за 9міс.2020 р.'!V1+'жовтень 2020 р.'!V1)</f>
        <v>0</v>
      </c>
      <c r="W1" s="29">
        <f>SUM('за 9міс.2020 р.'!W1+'жовтень 2020 р.'!W1)</f>
        <v>0</v>
      </c>
      <c r="X1" s="29">
        <f>SUM('за 9міс.2020 р.'!X1+'жовтень 2020 р.'!X1)</f>
        <v>789305.97</v>
      </c>
      <c r="Y1" s="37"/>
    </row>
    <row r="2" spans="1:25" ht="15">
      <c r="A2" s="28" t="s">
        <v>0</v>
      </c>
      <c r="B2" s="29">
        <f>SUM('за 9міс.2020 р.'!B2+'жовтень 2020 р.'!B2)</f>
        <v>401005.89</v>
      </c>
      <c r="C2" s="29">
        <f>SUM('за 9міс.2020 р.'!C2+'жовтень 2020 р.'!C2)</f>
        <v>109844.08000000002</v>
      </c>
      <c r="D2" s="29">
        <f>SUM('за 9міс.2020 р.'!D2+'жовтень 2020 р.'!D2)</f>
        <v>510849.97</v>
      </c>
      <c r="E2" s="29">
        <f>SUM('за 9міс.2020 р.'!E2+'жовтень 2020 р.'!E2)</f>
        <v>113218.5</v>
      </c>
      <c r="F2" s="29">
        <f>SUM('за 9міс.2020 р.'!F2+'жовтень 2020 р.'!F2)</f>
        <v>165202.5</v>
      </c>
      <c r="G2" s="29">
        <f>SUM('за 9міс.2020 р.'!G2+'жовтень 2020 р.'!G2)</f>
        <v>43267.61</v>
      </c>
      <c r="H2" s="29">
        <f>SUM('за 9міс.2020 р.'!H2+'жовтень 2020 р.'!H2)</f>
        <v>12706.56</v>
      </c>
      <c r="I2" s="29">
        <f>SUM('за 9міс.2020 р.'!I2+'жовтень 2020 р.'!I2)</f>
        <v>7144.79</v>
      </c>
      <c r="J2" s="29">
        <f>SUM('за 9міс.2020 р.'!J2+'жовтень 2020 р.'!J2)</f>
        <v>35</v>
      </c>
      <c r="K2" s="29">
        <f>SUM('за 9міс.2020 р.'!K2+'жовтень 2020 р.'!K2)</f>
        <v>0</v>
      </c>
      <c r="L2" s="29">
        <f>SUM('за 9міс.2020 р.'!L2+'жовтень 2020 р.'!L2)</f>
        <v>0</v>
      </c>
      <c r="M2" s="29">
        <f>SUM('за 9міс.2020 р.'!M2+'жовтень 2020 р.'!M2)</f>
        <v>0</v>
      </c>
      <c r="N2" s="29">
        <f>SUM('за 9міс.2020 р.'!N2+'жовтень 2020 р.'!N2)</f>
        <v>0</v>
      </c>
      <c r="O2" s="29">
        <f>SUM('за 9міс.2020 р.'!O2+'жовтень 2020 р.'!O2)</f>
        <v>102083.54</v>
      </c>
      <c r="P2" s="29">
        <f>SUM('за 9міс.2020 р.'!P2+'жовтень 2020 р.'!P2)</f>
        <v>0</v>
      </c>
      <c r="Q2" s="29">
        <f>SUM('за 9міс.2020 р.'!Q2+'жовтень 2020 р.'!Q2)</f>
        <v>0</v>
      </c>
      <c r="R2" s="29">
        <f>SUM('за 9міс.2020 р.'!R2+'жовтень 2020 р.'!R2)</f>
        <v>17809.79</v>
      </c>
      <c r="S2" s="29">
        <f>SUM('за 9міс.2020 р.'!S2+'жовтень 2020 р.'!S2)</f>
        <v>0</v>
      </c>
      <c r="T2" s="29">
        <f>SUM('за 9міс.2020 р.'!T2+'жовтень 2020 р.'!T2)</f>
        <v>84273.75</v>
      </c>
      <c r="U2" s="29">
        <f>SUM('за 9міс.2020 р.'!U2+'жовтень 2020 р.'!U2)</f>
        <v>0</v>
      </c>
      <c r="V2" s="29">
        <f>SUM('за 9міс.2020 р.'!V2+'жовтень 2020 р.'!V2)</f>
        <v>0</v>
      </c>
      <c r="W2" s="29">
        <f>SUM('за 9міс.2020 р.'!W2+'жовтень 2020 р.'!W2)</f>
        <v>0</v>
      </c>
      <c r="X2" s="29">
        <f>SUM('за 9міс.2020 р.'!X2+'жовтень 2020 р.'!X2)</f>
        <v>789305.97</v>
      </c>
      <c r="Y2" s="37"/>
    </row>
    <row r="3" spans="1:25" ht="15">
      <c r="A3" s="28" t="s">
        <v>2</v>
      </c>
      <c r="B3" s="29" t="e">
        <f>SUM('за 9міс.2020 р.'!B3+'жовтень 2020 р.'!B3)</f>
        <v>#REF!</v>
      </c>
      <c r="C3" s="29" t="e">
        <f>SUM('за 9міс.2020 р.'!C3+'жовтень 2020 р.'!C3)</f>
        <v>#REF!</v>
      </c>
      <c r="D3" s="29" t="e">
        <f>SUM('за 9міс.2020 р.'!D3+'жовтень 2020 р.'!D3)</f>
        <v>#REF!</v>
      </c>
      <c r="E3" s="29" t="e">
        <f>SUM('за 9міс.2020 р.'!E3+'жовтень 2020 р.'!E3)</f>
        <v>#REF!</v>
      </c>
      <c r="F3" s="29" t="e">
        <f>SUM('за 9міс.2020 р.'!F3+'жовтень 2020 р.'!F3)</f>
        <v>#REF!</v>
      </c>
      <c r="G3" s="29" t="e">
        <f>SUM('за 9міс.2020 р.'!G3+'жовтень 2020 р.'!G3)</f>
        <v>#REF!</v>
      </c>
      <c r="H3" s="29" t="e">
        <f>SUM('за 9міс.2020 р.'!H3+'жовтень 2020 р.'!H3)</f>
        <v>#REF!</v>
      </c>
      <c r="I3" s="29" t="e">
        <f>SUM('за 9міс.2020 р.'!I3+'жовтень 2020 р.'!I3)</f>
        <v>#REF!</v>
      </c>
      <c r="J3" s="29" t="e">
        <f>SUM('за 9міс.2020 р.'!J3+'жовтень 2020 р.'!J3)</f>
        <v>#REF!</v>
      </c>
      <c r="K3" s="29" t="e">
        <f>SUM('за 9міс.2020 р.'!K3+'жовтень 2020 р.'!K3)</f>
        <v>#REF!</v>
      </c>
      <c r="L3" s="29" t="e">
        <f>SUM('за 9міс.2020 р.'!L3+'жовтень 2020 р.'!L3)</f>
        <v>#REF!</v>
      </c>
      <c r="M3" s="29" t="e">
        <f>SUM('за 9міс.2020 р.'!M3+'жовтень 2020 р.'!M3)</f>
        <v>#REF!</v>
      </c>
      <c r="N3" s="29" t="e">
        <f>SUM('за 9міс.2020 р.'!N3+'жовтень 2020 р.'!N3)</f>
        <v>#REF!</v>
      </c>
      <c r="O3" s="29" t="e">
        <f>SUM('за 9міс.2020 р.'!O3+'жовтень 2020 р.'!O3)</f>
        <v>#REF!</v>
      </c>
      <c r="P3" s="29" t="e">
        <f>SUM('за 9міс.2020 р.'!P3+'жовтень 2020 р.'!P3)</f>
        <v>#REF!</v>
      </c>
      <c r="Q3" s="29" t="e">
        <f>SUM('за 9міс.2020 р.'!Q3+'жовтень 2020 р.'!Q3)</f>
        <v>#REF!</v>
      </c>
      <c r="R3" s="29" t="e">
        <f>SUM('за 9міс.2020 р.'!R3+'жовтень 2020 р.'!R3)</f>
        <v>#REF!</v>
      </c>
      <c r="S3" s="29" t="e">
        <f>SUM('за 9міс.2020 р.'!S3+'жовтень 2020 р.'!S3)</f>
        <v>#REF!</v>
      </c>
      <c r="T3" s="29" t="e">
        <f>SUM('за 9міс.2020 р.'!T3+'жовтень 2020 р.'!T3)</f>
        <v>#REF!</v>
      </c>
      <c r="U3" s="29" t="e">
        <f>SUM('за 9міс.2020 р.'!U3+'жовтень 2020 р.'!U3)</f>
        <v>#REF!</v>
      </c>
      <c r="V3" s="29" t="e">
        <f>SUM('за 9міс.2020 р.'!V3+'жовтень 2020 р.'!V3)</f>
        <v>#REF!</v>
      </c>
      <c r="W3" s="29" t="e">
        <f>SUM('за 9міс.2020 р.'!W3+'жовтень 2020 р.'!W3)</f>
        <v>#REF!</v>
      </c>
      <c r="X3" s="29" t="e">
        <f>SUM('за 9міс.2020 р.'!X3+'жовтень 2020 р.'!X3)</f>
        <v>#REF!</v>
      </c>
      <c r="Y3" s="37"/>
    </row>
    <row r="4" spans="1:24" ht="15">
      <c r="A4" s="30" t="s">
        <v>11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9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pane xSplit="1" topLeftCell="G1" activePane="topRight" state="frozen"/>
      <selection pane="topLeft" activeCell="A1" sqref="A1"/>
      <selection pane="topRight" activeCell="A2" sqref="A2:IV17"/>
    </sheetView>
  </sheetViews>
  <sheetFormatPr defaultColWidth="9.00390625" defaultRowHeight="12.75"/>
  <cols>
    <col min="1" max="1" width="17.00390625" style="0" customWidth="1"/>
    <col min="2" max="2" width="11.00390625" style="0" customWidth="1"/>
    <col min="3" max="3" width="10.00390625" style="0" customWidth="1"/>
    <col min="4" max="4" width="9.375" style="0" customWidth="1"/>
    <col min="5" max="5" width="10.875" style="0" customWidth="1"/>
    <col min="7" max="7" width="8.625" style="0" customWidth="1"/>
    <col min="8" max="8" width="8.875" style="0" customWidth="1"/>
    <col min="9" max="9" width="9.875" style="0" customWidth="1"/>
    <col min="10" max="10" width="6.625" style="0" customWidth="1"/>
    <col min="11" max="12" width="3.25390625" style="0" customWidth="1"/>
    <col min="13" max="13" width="3.625" style="0" customWidth="1"/>
    <col min="14" max="14" width="7.125" style="0" customWidth="1"/>
    <col min="15" max="15" width="10.25390625" style="0" customWidth="1"/>
    <col min="16" max="16" width="9.125" style="0" customWidth="1"/>
    <col min="17" max="17" width="10.625" style="0" customWidth="1"/>
    <col min="18" max="18" width="8.25390625" style="0" customWidth="1"/>
    <col min="19" max="19" width="11.625" style="0" customWidth="1"/>
    <col min="20" max="20" width="9.00390625" style="0" customWidth="1"/>
    <col min="21" max="21" width="7.00390625" style="0" customWidth="1"/>
    <col min="22" max="22" width="3.75390625" style="0" customWidth="1"/>
    <col min="23" max="23" width="4.25390625" style="0" customWidth="1"/>
    <col min="24" max="24" width="9.375" style="0" customWidth="1"/>
  </cols>
  <sheetData>
    <row r="1" spans="1:24" ht="12.75">
      <c r="A1" s="26" t="s">
        <v>1</v>
      </c>
      <c r="B1" s="2">
        <v>139743</v>
      </c>
      <c r="C1" s="2">
        <v>36751.23</v>
      </c>
      <c r="D1" s="2">
        <f>SUM(B1:C1)</f>
        <v>176494.23</v>
      </c>
      <c r="E1" s="2">
        <v>39265.37</v>
      </c>
      <c r="F1" s="3">
        <f>G1+H1+I1+N1+O1+U1</f>
        <v>89469.79</v>
      </c>
      <c r="G1" s="2">
        <v>32361.21</v>
      </c>
      <c r="H1" s="2">
        <v>3173.92</v>
      </c>
      <c r="I1" s="2">
        <v>6026.99</v>
      </c>
      <c r="J1" s="2"/>
      <c r="K1" s="2"/>
      <c r="L1" s="2"/>
      <c r="M1" s="2"/>
      <c r="N1" s="2"/>
      <c r="O1" s="3">
        <f>P1+Q1+R1+S1+T1</f>
        <v>47907.67</v>
      </c>
      <c r="P1" s="2"/>
      <c r="Q1" s="2"/>
      <c r="R1" s="2">
        <v>5845.17</v>
      </c>
      <c r="S1" s="2"/>
      <c r="T1" s="2">
        <v>42062.5</v>
      </c>
      <c r="U1" s="2"/>
      <c r="V1" s="2"/>
      <c r="W1" s="2"/>
      <c r="X1" s="3">
        <f>D1+E1+F1</f>
        <v>305229.39</v>
      </c>
    </row>
    <row r="2" spans="1:24" ht="12.75">
      <c r="A2" s="1" t="s">
        <v>0</v>
      </c>
      <c r="B2" s="3">
        <f>SUM(B1:B1)</f>
        <v>139743</v>
      </c>
      <c r="C2" s="3">
        <f>SUM(C1:C1)</f>
        <v>36751.23</v>
      </c>
      <c r="D2" s="3">
        <f>SUM(D1:D1)</f>
        <v>176494.23</v>
      </c>
      <c r="E2" s="2">
        <f>SUM(E1:E1)</f>
        <v>39265.37</v>
      </c>
      <c r="F2" s="3">
        <f>G2+H2+I2+N2+O2+U2</f>
        <v>89469.79</v>
      </c>
      <c r="G2" s="2">
        <f>SUM(G1:G1)</f>
        <v>32361.21</v>
      </c>
      <c r="H2" s="2">
        <f>SUM(H1:H1)</f>
        <v>3173.92</v>
      </c>
      <c r="I2" s="3">
        <f>SUM(I1:I1)</f>
        <v>6026.99</v>
      </c>
      <c r="J2" s="2"/>
      <c r="K2" s="2"/>
      <c r="L2" s="2"/>
      <c r="M2" s="2"/>
      <c r="N2" s="2">
        <f>SUM(N1:N1)</f>
        <v>0</v>
      </c>
      <c r="O2" s="2">
        <f>SUM(O1:O1)</f>
        <v>47907.67</v>
      </c>
      <c r="P2" s="2">
        <f>SUM(P1:P1)</f>
        <v>0</v>
      </c>
      <c r="Q2" s="2">
        <f>SUM(Q1:Q1)</f>
        <v>0</v>
      </c>
      <c r="R2" s="2">
        <f>SUM(R1:R1)</f>
        <v>5845.17</v>
      </c>
      <c r="S2" s="3">
        <f>SUM(S1:S1)</f>
        <v>0</v>
      </c>
      <c r="T2" s="3">
        <f>SUM(T1:T1)</f>
        <v>42062.5</v>
      </c>
      <c r="U2" s="3">
        <f>SUM(U1:U1)</f>
        <v>0</v>
      </c>
      <c r="V2" s="3">
        <f>SUM(V1:V1)</f>
        <v>0</v>
      </c>
      <c r="W2" s="3">
        <f>SUM(W1:W1)</f>
        <v>0</v>
      </c>
      <c r="X2" s="3">
        <f>D2+E2+F2</f>
        <v>305229.39</v>
      </c>
    </row>
    <row r="3" spans="1:24" ht="24.75" customHeight="1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4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/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2"/>
      <c r="W3" s="2"/>
      <c r="X3" s="3" t="e">
        <f>D3+E3+F3+J3</f>
        <v>#REF!</v>
      </c>
    </row>
    <row r="4" spans="1:24" ht="12.75">
      <c r="A4" s="17" t="s">
        <v>27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26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1"/>
    </row>
    <row r="5" spans="2:24" ht="12.75">
      <c r="B5" s="14"/>
      <c r="C5" s="14"/>
      <c r="D5" s="14"/>
      <c r="E5" s="14"/>
      <c r="R5" s="14"/>
      <c r="S5" s="14"/>
      <c r="X5" s="14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:IV17"/>
    </sheetView>
  </sheetViews>
  <sheetFormatPr defaultColWidth="9.00390625" defaultRowHeight="12.75"/>
  <cols>
    <col min="1" max="1" width="19.125" style="0" customWidth="1"/>
    <col min="2" max="2" width="10.875" style="0" customWidth="1"/>
    <col min="3" max="3" width="10.00390625" style="0" customWidth="1"/>
    <col min="4" max="4" width="10.625" style="0" customWidth="1"/>
    <col min="5" max="5" width="11.125" style="0" customWidth="1"/>
    <col min="6" max="6" width="10.75390625" style="0" customWidth="1"/>
    <col min="10" max="10" width="5.25390625" style="0" customWidth="1"/>
    <col min="11" max="11" width="3.75390625" style="0" customWidth="1"/>
    <col min="12" max="12" width="4.125" style="0" customWidth="1"/>
    <col min="13" max="13" width="4.875" style="0" customWidth="1"/>
    <col min="14" max="14" width="8.25390625" style="0" customWidth="1"/>
    <col min="15" max="15" width="10.375" style="0" customWidth="1"/>
    <col min="16" max="16" width="8.375" style="0" customWidth="1"/>
    <col min="19" max="19" width="11.125" style="0" customWidth="1"/>
    <col min="20" max="20" width="9.25390625" style="0" customWidth="1"/>
    <col min="21" max="21" width="6.125" style="0" customWidth="1"/>
    <col min="22" max="22" width="8.625" style="0" customWidth="1"/>
    <col min="23" max="23" width="3.125" style="0" customWidth="1"/>
    <col min="24" max="24" width="13.625" style="0" customWidth="1"/>
  </cols>
  <sheetData>
    <row r="1" spans="1:24" ht="12.75">
      <c r="A1" s="26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D1+E1+F1+J1+U1+V1</f>
        <v>0</v>
      </c>
    </row>
    <row r="2" spans="1:24" ht="12.7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3">
        <f>SUM(E1:E1)</f>
        <v>0</v>
      </c>
      <c r="F2" s="3">
        <f>G2+H2+I2+N2+O2+U2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/>
      <c r="L2" s="2"/>
      <c r="M2" s="2"/>
      <c r="N2" s="2">
        <f>SUM(N1:N1)</f>
        <v>0</v>
      </c>
      <c r="O2" s="2">
        <f>SUM(O1:O1)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3">
        <f>SUM(S1:S1)</f>
        <v>0</v>
      </c>
      <c r="T2" s="3">
        <f>SUM(T1:T1)</f>
        <v>0</v>
      </c>
      <c r="U2" s="3">
        <f>SUM(U1:U1)</f>
        <v>0</v>
      </c>
      <c r="V2" s="3">
        <f>SUM(V1:V1)</f>
        <v>0</v>
      </c>
      <c r="W2" s="2"/>
      <c r="X2" s="3">
        <f>D2+E2+F2+J2+U2+V2</f>
        <v>0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3" t="e">
        <f>SUM(V2,#REF!)</f>
        <v>#REF!</v>
      </c>
      <c r="W3" s="2"/>
      <c r="X3" s="3" t="e">
        <f>D3+E3+F3+J3+U3+V3</f>
        <v>#REF!</v>
      </c>
    </row>
    <row r="4" spans="1:24" ht="12.75">
      <c r="A4" s="17" t="s">
        <v>10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26" t="s">
        <v>1</v>
      </c>
      <c r="B1" s="2">
        <f>SUM('за 10міс.2020 р.'!B1+'листопад 2020 р.'!B1)</f>
        <v>401005.89</v>
      </c>
      <c r="C1" s="2">
        <f>SUM('за 10міс.2020 р.'!C1+'листопад 2020 р.'!C1)</f>
        <v>109844.08000000002</v>
      </c>
      <c r="D1" s="2">
        <f>SUM('за 10міс.2020 р.'!D1+'листопад 2020 р.'!D1)</f>
        <v>510849.97</v>
      </c>
      <c r="E1" s="2">
        <f>SUM('за 10міс.2020 р.'!E1+'листопад 2020 р.'!E1)</f>
        <v>113218.5</v>
      </c>
      <c r="F1" s="2">
        <f>SUM('за 10міс.2020 р.'!F1+'листопад 2020 р.'!F1)</f>
        <v>165202.5</v>
      </c>
      <c r="G1" s="2">
        <f>SUM('за 10міс.2020 р.'!G1+'листопад 2020 р.'!G1)</f>
        <v>43267.61</v>
      </c>
      <c r="H1" s="2">
        <f>SUM('за 10міс.2020 р.'!H1+'листопад 2020 р.'!H1)</f>
        <v>12706.56</v>
      </c>
      <c r="I1" s="2">
        <f>SUM('за 10міс.2020 р.'!I1+'листопад 2020 р.'!I1)</f>
        <v>7144.79</v>
      </c>
      <c r="J1" s="2">
        <f>SUM('за 10міс.2020 р.'!J1+'листопад 2020 р.'!J1)</f>
        <v>35</v>
      </c>
      <c r="K1" s="2">
        <f>SUM('за 10міс.2020 р.'!K1+'листопад 2020 р.'!K1)</f>
        <v>0</v>
      </c>
      <c r="L1" s="2">
        <f>SUM('за 10міс.2020 р.'!L1+'листопад 2020 р.'!L1)</f>
        <v>0</v>
      </c>
      <c r="M1" s="2">
        <f>SUM('за 10міс.2020 р.'!M1+'листопад 2020 р.'!M1)</f>
        <v>0</v>
      </c>
      <c r="N1" s="2">
        <f>SUM('за 10міс.2020 р.'!N1+'листопад 2020 р.'!N1)</f>
        <v>0</v>
      </c>
      <c r="O1" s="2">
        <f>SUM('за 10міс.2020 р.'!O1+'листопад 2020 р.'!O1)</f>
        <v>102083.54</v>
      </c>
      <c r="P1" s="2">
        <f>SUM('за 10міс.2020 р.'!P1+'листопад 2020 р.'!P1)</f>
        <v>0</v>
      </c>
      <c r="Q1" s="2">
        <f>SUM('за 10міс.2020 р.'!Q1+'листопад 2020 р.'!Q1)</f>
        <v>0</v>
      </c>
      <c r="R1" s="2">
        <f>SUM('за 10міс.2020 р.'!R1+'листопад 2020 р.'!R1)</f>
        <v>17809.79</v>
      </c>
      <c r="S1" s="2">
        <f>SUM('за 10міс.2020 р.'!S1+'листопад 2020 р.'!S1)</f>
        <v>0</v>
      </c>
      <c r="T1" s="2">
        <f>SUM('за 10міс.2020 р.'!T1+'листопад 2020 р.'!T1)</f>
        <v>84273.75</v>
      </c>
      <c r="U1" s="2">
        <f>SUM('за 10міс.2020 р.'!U1+'листопад 2020 р.'!U1)</f>
        <v>0</v>
      </c>
      <c r="V1" s="2">
        <f>SUM('за 10міс.2020 р.'!V1+'листопад 2020 р.'!V1)</f>
        <v>0</v>
      </c>
      <c r="W1" s="2">
        <f>SUM('за 10міс.2020 р.'!W1+'листопад 2020 р.'!W1)</f>
        <v>0</v>
      </c>
      <c r="X1" s="2">
        <f>SUM('за 10міс.2020 р.'!X1+'листопад 2020 р.'!X1)</f>
        <v>789305.97</v>
      </c>
    </row>
    <row r="2" spans="1:24" ht="12.75">
      <c r="A2" s="6" t="s">
        <v>0</v>
      </c>
      <c r="B2" s="2">
        <f>SUM('за 10міс.2020 р.'!B2+'листопад 2020 р.'!B2)</f>
        <v>401005.89</v>
      </c>
      <c r="C2" s="2">
        <f>SUM('за 10міс.2020 р.'!C2+'листопад 2020 р.'!C2)</f>
        <v>109844.08000000002</v>
      </c>
      <c r="D2" s="2">
        <f>SUM('за 10міс.2020 р.'!D2+'листопад 2020 р.'!D2)</f>
        <v>510849.97</v>
      </c>
      <c r="E2" s="2">
        <f>SUM('за 10міс.2020 р.'!E2+'листопад 2020 р.'!E2)</f>
        <v>113218.5</v>
      </c>
      <c r="F2" s="2">
        <f>SUM('за 10міс.2020 р.'!F2+'листопад 2020 р.'!F2)</f>
        <v>165202.5</v>
      </c>
      <c r="G2" s="2">
        <f>SUM('за 10міс.2020 р.'!G2+'листопад 2020 р.'!G2)</f>
        <v>43267.61</v>
      </c>
      <c r="H2" s="2">
        <f>SUM('за 10міс.2020 р.'!H2+'листопад 2020 р.'!H2)</f>
        <v>12706.56</v>
      </c>
      <c r="I2" s="2">
        <f>SUM('за 10міс.2020 р.'!I2+'листопад 2020 р.'!I2)</f>
        <v>7144.79</v>
      </c>
      <c r="J2" s="2">
        <f>SUM('за 10міс.2020 р.'!J2+'листопад 2020 р.'!J2)</f>
        <v>35</v>
      </c>
      <c r="K2" s="2">
        <f>SUM('за 10міс.2020 р.'!K2+'листопад 2020 р.'!K2)</f>
        <v>0</v>
      </c>
      <c r="L2" s="2">
        <f>SUM('за 10міс.2020 р.'!L2+'листопад 2020 р.'!L2)</f>
        <v>0</v>
      </c>
      <c r="M2" s="2">
        <f>SUM('за 10міс.2020 р.'!M2+'листопад 2020 р.'!M2)</f>
        <v>0</v>
      </c>
      <c r="N2" s="2">
        <f>SUM('за 10міс.2020 р.'!N2+'листопад 2020 р.'!N2)</f>
        <v>0</v>
      </c>
      <c r="O2" s="2">
        <f>SUM('за 10міс.2020 р.'!O2+'листопад 2020 р.'!O2)</f>
        <v>102083.54</v>
      </c>
      <c r="P2" s="2">
        <f>SUM('за 10міс.2020 р.'!P2+'листопад 2020 р.'!P2)</f>
        <v>0</v>
      </c>
      <c r="Q2" s="2">
        <f>SUM('за 10міс.2020 р.'!Q2+'листопад 2020 р.'!Q2)</f>
        <v>0</v>
      </c>
      <c r="R2" s="2">
        <f>SUM('за 10міс.2020 р.'!R2+'листопад 2020 р.'!R2)</f>
        <v>17809.79</v>
      </c>
      <c r="S2" s="2">
        <f>SUM('за 10міс.2020 р.'!S2+'листопад 2020 р.'!S2)</f>
        <v>0</v>
      </c>
      <c r="T2" s="2">
        <f>SUM('за 10міс.2020 р.'!T2+'листопад 2020 р.'!T2)</f>
        <v>84273.75</v>
      </c>
      <c r="U2" s="2">
        <f>SUM('за 10міс.2020 р.'!U2+'листопад 2020 р.'!U2)</f>
        <v>0</v>
      </c>
      <c r="V2" s="2">
        <f>SUM('за 10міс.2020 р.'!V2+'листопад 2020 р.'!V2)</f>
        <v>0</v>
      </c>
      <c r="W2" s="2">
        <f>SUM('за 10міс.2020 р.'!W2+'листопад 2020 р.'!W2)</f>
        <v>0</v>
      </c>
      <c r="X2" s="2">
        <f>SUM('за 10міс.2020 р.'!X2+'листопад 2020 р.'!X2)</f>
        <v>789305.97</v>
      </c>
    </row>
    <row r="3" spans="1:24" ht="12.75">
      <c r="A3" s="6" t="s">
        <v>2</v>
      </c>
      <c r="B3" s="2" t="e">
        <f>SUM('за 10міс.2020 р.'!B3+'листопад 2020 р.'!B3)</f>
        <v>#REF!</v>
      </c>
      <c r="C3" s="2" t="e">
        <f>SUM('за 10міс.2020 р.'!C3+'листопад 2020 р.'!C3)</f>
        <v>#REF!</v>
      </c>
      <c r="D3" s="2" t="e">
        <f>SUM('за 10міс.2020 р.'!D3+'листопад 2020 р.'!D3)</f>
        <v>#REF!</v>
      </c>
      <c r="E3" s="2" t="e">
        <f>SUM('за 10міс.2020 р.'!E3+'листопад 2020 р.'!E3)</f>
        <v>#REF!</v>
      </c>
      <c r="F3" s="2" t="e">
        <f>SUM('за 10міс.2020 р.'!F3+'листопад 2020 р.'!F3)</f>
        <v>#REF!</v>
      </c>
      <c r="G3" s="2" t="e">
        <f>SUM('за 10міс.2020 р.'!G3+'листопад 2020 р.'!G3)</f>
        <v>#REF!</v>
      </c>
      <c r="H3" s="2" t="e">
        <f>SUM('за 10міс.2020 р.'!H3+'листопад 2020 р.'!H3)</f>
        <v>#REF!</v>
      </c>
      <c r="I3" s="2" t="e">
        <f>SUM('за 10міс.2020 р.'!I3+'листопад 2020 р.'!I3)</f>
        <v>#REF!</v>
      </c>
      <c r="J3" s="2" t="e">
        <f>SUM('за 10міс.2020 р.'!J3+'листопад 2020 р.'!J3)</f>
        <v>#REF!</v>
      </c>
      <c r="K3" s="2" t="e">
        <f>SUM('за 10міс.2020 р.'!K3+'листопад 2020 р.'!K3)</f>
        <v>#REF!</v>
      </c>
      <c r="L3" s="2" t="e">
        <f>SUM('за 10міс.2020 р.'!L3+'листопад 2020 р.'!L3)</f>
        <v>#REF!</v>
      </c>
      <c r="M3" s="2" t="e">
        <f>SUM('за 10міс.2020 р.'!M3+'листопад 2020 р.'!M3)</f>
        <v>#REF!</v>
      </c>
      <c r="N3" s="2" t="e">
        <f>SUM('за 10міс.2020 р.'!N3+'листопад 2020 р.'!N3)</f>
        <v>#REF!</v>
      </c>
      <c r="O3" s="2" t="e">
        <f>SUM('за 10міс.2020 р.'!O3+'листопад 2020 р.'!O3)</f>
        <v>#REF!</v>
      </c>
      <c r="P3" s="2" t="e">
        <f>SUM('за 10міс.2020 р.'!P3+'листопад 2020 р.'!P3)</f>
        <v>#REF!</v>
      </c>
      <c r="Q3" s="2" t="e">
        <f>SUM('за 10міс.2020 р.'!Q3+'листопад 2020 р.'!Q3)</f>
        <v>#REF!</v>
      </c>
      <c r="R3" s="2" t="e">
        <f>SUM('за 10міс.2020 р.'!R3+'листопад 2020 р.'!R3)</f>
        <v>#REF!</v>
      </c>
      <c r="S3" s="2" t="e">
        <f>SUM('за 10міс.2020 р.'!S3+'листопад 2020 р.'!S3)</f>
        <v>#REF!</v>
      </c>
      <c r="T3" s="2" t="e">
        <f>SUM('за 10міс.2020 р.'!T3+'листопад 2020 р.'!T3)</f>
        <v>#REF!</v>
      </c>
      <c r="U3" s="2" t="e">
        <f>SUM('за 10міс.2020 р.'!U3+'листопад 2020 р.'!U3)</f>
        <v>#REF!</v>
      </c>
      <c r="V3" s="2" t="e">
        <f>SUM('за 10міс.2020 р.'!V3+'листопад 2020 р.'!V3)</f>
        <v>#REF!</v>
      </c>
      <c r="W3" s="2" t="e">
        <f>SUM('за 10міс.2020 р.'!W3+'листопад 2020 р.'!W3)</f>
        <v>#REF!</v>
      </c>
      <c r="X3" s="2" t="e">
        <f>SUM('за 10міс.2020 р.'!X3+'листопад 2020 р.'!X3)</f>
        <v>#REF!</v>
      </c>
    </row>
    <row r="4" spans="1:24" ht="12.75">
      <c r="A4" s="22" t="s">
        <v>9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4</v>
      </c>
      <c r="W4" s="2"/>
      <c r="X4" s="2"/>
    </row>
    <row r="5" spans="1:24" ht="12.75">
      <c r="A5" s="23"/>
      <c r="B5" s="23"/>
      <c r="C5" s="23"/>
      <c r="D5" s="23">
        <f>SUM(D2)</f>
        <v>510849.97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9"/>
    </row>
  </sheetData>
  <sheetProtection/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4.875" style="0" customWidth="1"/>
    <col min="2" max="2" width="11.375" style="0" customWidth="1"/>
    <col min="3" max="3" width="9.75390625" style="0" customWidth="1"/>
    <col min="4" max="4" width="10.125" style="0" customWidth="1"/>
    <col min="5" max="5" width="11.375" style="0" customWidth="1"/>
    <col min="6" max="6" width="9.375" style="0" customWidth="1"/>
    <col min="7" max="8" width="9.75390625" style="0" customWidth="1"/>
    <col min="9" max="9" width="9.375" style="0" customWidth="1"/>
    <col min="10" max="10" width="7.375" style="0" customWidth="1"/>
    <col min="11" max="11" width="5.125" style="0" customWidth="1"/>
    <col min="12" max="12" width="5.75390625" style="0" customWidth="1"/>
    <col min="13" max="13" width="4.875" style="0" customWidth="1"/>
    <col min="14" max="14" width="8.25390625" style="0" customWidth="1"/>
    <col min="15" max="15" width="11.25390625" style="0" customWidth="1"/>
    <col min="16" max="16" width="10.625" style="0" customWidth="1"/>
    <col min="17" max="17" width="8.75390625" style="0" customWidth="1"/>
    <col min="18" max="18" width="8.375" style="0" customWidth="1"/>
    <col min="19" max="19" width="11.75390625" style="0" customWidth="1"/>
    <col min="20" max="20" width="9.00390625" style="0" customWidth="1"/>
    <col min="23" max="23" width="7.25390625" style="0" customWidth="1"/>
    <col min="24" max="24" width="13.625" style="0" customWidth="1"/>
  </cols>
  <sheetData>
    <row r="1" spans="1:24" ht="12.75">
      <c r="A1" s="26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D1+E1+F1+J1+U1+V1</f>
        <v>0</v>
      </c>
    </row>
    <row r="2" spans="1:24" ht="12.7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3">
        <f>SUM(E1:E1)</f>
        <v>0</v>
      </c>
      <c r="F2" s="3">
        <f>G2+H2+I2+N2+O2+U2</f>
        <v>0</v>
      </c>
      <c r="G2" s="3">
        <f>SUM(G1:G1)</f>
        <v>0</v>
      </c>
      <c r="H2" s="3">
        <f>SUM(H1:H1)</f>
        <v>0</v>
      </c>
      <c r="I2" s="3">
        <f>SUM(I1:I1)</f>
        <v>0</v>
      </c>
      <c r="J2" s="3">
        <f>SUM(J1:J1)</f>
        <v>0</v>
      </c>
      <c r="K2" s="3">
        <f>SUM(K1:K1)</f>
        <v>0</v>
      </c>
      <c r="L2" s="3">
        <f>SUM(L1:L1)</f>
        <v>0</v>
      </c>
      <c r="M2" s="3">
        <f>SUM(M1:M1)</f>
        <v>0</v>
      </c>
      <c r="N2" s="3">
        <f>SUM(N1:N1)</f>
        <v>0</v>
      </c>
      <c r="O2" s="2">
        <f>SUM(O1:O1)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2">
        <f>SUM(S1:S1)</f>
        <v>0</v>
      </c>
      <c r="T2" s="2">
        <f>SUM(T1:T1)</f>
        <v>0</v>
      </c>
      <c r="U2" s="2">
        <f>SUM(U1:U1)</f>
        <v>0</v>
      </c>
      <c r="V2" s="2">
        <f>SUM(V1:V1)</f>
        <v>0</v>
      </c>
      <c r="W2" s="2">
        <f>SUM(W1:W1)</f>
        <v>0</v>
      </c>
      <c r="X2" s="3">
        <f>D2+E2+F2+J2+U2+V2</f>
        <v>0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SUM(D2,#REF!)</f>
        <v>#REF!</v>
      </c>
      <c r="E3" s="3" t="e">
        <f>SUM(E2,#REF!)</f>
        <v>#REF!</v>
      </c>
      <c r="F3" s="3" t="e">
        <f>G3+H3+I3+N3+O3+U3+#REF!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2" t="e">
        <f>#REF!+V2</f>
        <v>#REF!</v>
      </c>
      <c r="W3" s="2" t="e">
        <f>#REF!+W2</f>
        <v>#REF!</v>
      </c>
      <c r="X3" s="3" t="e">
        <f>D3+E3+F3+J3+U3+V3</f>
        <v>#REF!</v>
      </c>
    </row>
    <row r="4" spans="1:24" ht="12.75">
      <c r="A4" s="18" t="s">
        <v>8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  <row r="5" ht="12.75">
      <c r="V5" t="s">
        <v>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1">
      <selection activeCell="A23" sqref="A23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26" t="s">
        <v>1</v>
      </c>
      <c r="B1" s="2">
        <f>SUM('за 11міс.2020 р.'!B1+'грудень 2020 р.'!B1)</f>
        <v>401005.89</v>
      </c>
      <c r="C1" s="2">
        <f>SUM('за 11міс.2020 р.'!C1+'грудень 2020 р.'!C1)</f>
        <v>109844.08000000002</v>
      </c>
      <c r="D1" s="2">
        <f>SUM('за 11міс.2020 р.'!D1+'грудень 2020 р.'!D1)</f>
        <v>510849.97</v>
      </c>
      <c r="E1" s="2">
        <f>SUM('за 11міс.2020 р.'!E1+'грудень 2020 р.'!E1)</f>
        <v>113218.5</v>
      </c>
      <c r="F1" s="2">
        <f>SUM('за 11міс.2020 р.'!F1+'грудень 2020 р.'!F1)</f>
        <v>165202.5</v>
      </c>
      <c r="G1" s="2">
        <f>SUM('за 11міс.2020 р.'!G1+'грудень 2020 р.'!G1)</f>
        <v>43267.61</v>
      </c>
      <c r="H1" s="2">
        <f>SUM('за 11міс.2020 р.'!H1+'грудень 2020 р.'!H1)</f>
        <v>12706.56</v>
      </c>
      <c r="I1" s="2">
        <f>SUM('за 11міс.2020 р.'!I1+'грудень 2020 р.'!I1)</f>
        <v>7144.79</v>
      </c>
      <c r="J1" s="2">
        <f>SUM('за 11міс.2020 р.'!J1+'грудень 2020 р.'!J1)</f>
        <v>35</v>
      </c>
      <c r="K1" s="2">
        <f>SUM('за 11міс.2020 р.'!K1+'грудень 2020 р.'!K1)</f>
        <v>0</v>
      </c>
      <c r="L1" s="2">
        <f>SUM('за 11міс.2020 р.'!L1+'грудень 2020 р.'!L1)</f>
        <v>0</v>
      </c>
      <c r="M1" s="2">
        <f>SUM('за 11міс.2020 р.'!M1+'грудень 2020 р.'!M1)</f>
        <v>0</v>
      </c>
      <c r="N1" s="2">
        <f>SUM('за 11міс.2020 р.'!N1+'грудень 2020 р.'!N1)</f>
        <v>0</v>
      </c>
      <c r="O1" s="2">
        <f>SUM('за 11міс.2020 р.'!O1+'грудень 2020 р.'!O1)</f>
        <v>102083.54</v>
      </c>
      <c r="P1" s="2">
        <f>SUM('за 11міс.2020 р.'!P1+'грудень 2020 р.'!P1)</f>
        <v>0</v>
      </c>
      <c r="Q1" s="2">
        <f>SUM('за 11міс.2020 р.'!Q1+'грудень 2020 р.'!Q1)</f>
        <v>0</v>
      </c>
      <c r="R1" s="2">
        <f>SUM('за 11міс.2020 р.'!R1+'грудень 2020 р.'!R1)</f>
        <v>17809.79</v>
      </c>
      <c r="S1" s="2">
        <f>SUM('за 11міс.2020 р.'!S1+'грудень 2020 р.'!S1)</f>
        <v>0</v>
      </c>
      <c r="T1" s="2">
        <f>SUM('за 11міс.2020 р.'!T1+'грудень 2020 р.'!T1)</f>
        <v>84273.75</v>
      </c>
      <c r="U1" s="2">
        <f>SUM('за 11міс.2020 р.'!U1+'грудень 2020 р.'!U1)</f>
        <v>0</v>
      </c>
      <c r="V1" s="2">
        <f>SUM('за 11міс.2020 р.'!V1+'грудень 2020 р.'!V1)</f>
        <v>0</v>
      </c>
      <c r="W1" s="2">
        <f>SUM('за 11міс.2020 р.'!W1+'грудень 2020 р.'!W1)</f>
        <v>0</v>
      </c>
      <c r="X1" s="2">
        <f>SUM('за 11міс.2020 р.'!X1+'грудень 2020 р.'!X1)</f>
        <v>789305.97</v>
      </c>
    </row>
    <row r="2" spans="1:24" ht="12.75">
      <c r="A2" s="6" t="s">
        <v>0</v>
      </c>
      <c r="B2" s="2">
        <f>SUM('за 11міс.2020 р.'!B2+'грудень 2020 р.'!B2)</f>
        <v>401005.89</v>
      </c>
      <c r="C2" s="2">
        <f>SUM('за 11міс.2020 р.'!C2+'грудень 2020 р.'!C2)</f>
        <v>109844.08000000002</v>
      </c>
      <c r="D2" s="2">
        <f>SUM('за 11міс.2020 р.'!D2+'грудень 2020 р.'!D2)</f>
        <v>510849.97</v>
      </c>
      <c r="E2" s="2">
        <f>SUM('за 11міс.2020 р.'!E2+'грудень 2020 р.'!E2)</f>
        <v>113218.5</v>
      </c>
      <c r="F2" s="2">
        <f>SUM('за 11міс.2020 р.'!F2+'грудень 2020 р.'!F2)</f>
        <v>165202.5</v>
      </c>
      <c r="G2" s="2">
        <f>SUM('за 11міс.2020 р.'!G2+'грудень 2020 р.'!G2)</f>
        <v>43267.61</v>
      </c>
      <c r="H2" s="2">
        <f>SUM('за 11міс.2020 р.'!H2+'грудень 2020 р.'!H2)</f>
        <v>12706.56</v>
      </c>
      <c r="I2" s="2">
        <f>SUM('за 11міс.2020 р.'!I2+'грудень 2020 р.'!I2)</f>
        <v>7144.79</v>
      </c>
      <c r="J2" s="2">
        <f>SUM('за 11міс.2020 р.'!J2+'грудень 2020 р.'!J2)</f>
        <v>35</v>
      </c>
      <c r="K2" s="2">
        <f>SUM('за 11міс.2020 р.'!K2+'грудень 2020 р.'!K2)</f>
        <v>0</v>
      </c>
      <c r="L2" s="2">
        <f>SUM('за 11міс.2020 р.'!L2+'грудень 2020 р.'!L2)</f>
        <v>0</v>
      </c>
      <c r="M2" s="2">
        <f>SUM('за 11міс.2020 р.'!M2+'грудень 2020 р.'!M2)</f>
        <v>0</v>
      </c>
      <c r="N2" s="2">
        <f>SUM('за 11міс.2020 р.'!N2+'грудень 2020 р.'!N2)</f>
        <v>0</v>
      </c>
      <c r="O2" s="2">
        <f>SUM('за 11міс.2020 р.'!O2+'грудень 2020 р.'!O2)</f>
        <v>102083.54</v>
      </c>
      <c r="P2" s="2">
        <f>SUM('за 11міс.2020 р.'!P2+'грудень 2020 р.'!P2)</f>
        <v>0</v>
      </c>
      <c r="Q2" s="2">
        <f>SUM('за 11міс.2020 р.'!Q2+'грудень 2020 р.'!Q2)</f>
        <v>0</v>
      </c>
      <c r="R2" s="2">
        <f>SUM('за 11міс.2020 р.'!R2+'грудень 2020 р.'!R2)</f>
        <v>17809.79</v>
      </c>
      <c r="S2" s="2">
        <f>SUM('за 11міс.2020 р.'!S2+'грудень 2020 р.'!S2)</f>
        <v>0</v>
      </c>
      <c r="T2" s="2">
        <f>SUM('за 11міс.2020 р.'!T2+'грудень 2020 р.'!T2)</f>
        <v>84273.75</v>
      </c>
      <c r="U2" s="2">
        <f>SUM('за 11міс.2020 р.'!U2+'грудень 2020 р.'!U2)</f>
        <v>0</v>
      </c>
      <c r="V2" s="2">
        <f>SUM('за 11міс.2020 р.'!V2+'грудень 2020 р.'!V2)</f>
        <v>0</v>
      </c>
      <c r="W2" s="2">
        <f>SUM('за 11міс.2020 р.'!W2+'грудень 2020 р.'!W2)</f>
        <v>0</v>
      </c>
      <c r="X2" s="2">
        <f>SUM('за 11міс.2020 р.'!X2+'грудень 2020 р.'!X2)</f>
        <v>789305.97</v>
      </c>
    </row>
    <row r="3" spans="1:24" ht="12.75">
      <c r="A3" s="6" t="s">
        <v>2</v>
      </c>
      <c r="B3" s="2" t="e">
        <f>SUM('за 11міс.2020 р.'!B3+'грудень 2020 р.'!B3)</f>
        <v>#REF!</v>
      </c>
      <c r="C3" s="2" t="e">
        <f>SUM('за 11міс.2020 р.'!C3+'грудень 2020 р.'!C3)</f>
        <v>#REF!</v>
      </c>
      <c r="D3" s="2" t="e">
        <f>SUM('за 11міс.2020 р.'!D3+'грудень 2020 р.'!D3)</f>
        <v>#REF!</v>
      </c>
      <c r="E3" s="2" t="e">
        <f>SUM('за 11міс.2020 р.'!E3+'грудень 2020 р.'!E3)</f>
        <v>#REF!</v>
      </c>
      <c r="F3" s="2" t="e">
        <f>SUM('за 11міс.2020 р.'!F3+'грудень 2020 р.'!F3)</f>
        <v>#REF!</v>
      </c>
      <c r="G3" s="2" t="e">
        <f>SUM('за 11міс.2020 р.'!G3+'грудень 2020 р.'!G3)</f>
        <v>#REF!</v>
      </c>
      <c r="H3" s="2" t="e">
        <f>SUM('за 11міс.2020 р.'!H3+'грудень 2020 р.'!H3)</f>
        <v>#REF!</v>
      </c>
      <c r="I3" s="2" t="e">
        <f>SUM('за 11міс.2020 р.'!I3+'грудень 2020 р.'!I3)</f>
        <v>#REF!</v>
      </c>
      <c r="J3" s="2" t="e">
        <f>SUM('за 11міс.2020 р.'!J3+'грудень 2020 р.'!J3)</f>
        <v>#REF!</v>
      </c>
      <c r="K3" s="2" t="e">
        <f>SUM('за 11міс.2020 р.'!K3+'грудень 2020 р.'!K3)</f>
        <v>#REF!</v>
      </c>
      <c r="L3" s="2" t="e">
        <f>SUM('за 11міс.2020 р.'!L3+'грудень 2020 р.'!L3)</f>
        <v>#REF!</v>
      </c>
      <c r="M3" s="2" t="e">
        <f>SUM('за 11міс.2020 р.'!M3+'грудень 2020 р.'!M3)</f>
        <v>#REF!</v>
      </c>
      <c r="N3" s="2" t="e">
        <f>SUM('за 11міс.2020 р.'!N3+'грудень 2020 р.'!N3)</f>
        <v>#REF!</v>
      </c>
      <c r="O3" s="2" t="e">
        <f>SUM('за 11міс.2020 р.'!O3+'грудень 2020 р.'!O3)</f>
        <v>#REF!</v>
      </c>
      <c r="P3" s="2" t="e">
        <f>SUM('за 11міс.2020 р.'!P3+'грудень 2020 р.'!P3)</f>
        <v>#REF!</v>
      </c>
      <c r="Q3" s="2" t="e">
        <f>SUM('за 11міс.2020 р.'!Q3+'грудень 2020 р.'!Q3)</f>
        <v>#REF!</v>
      </c>
      <c r="R3" s="2" t="e">
        <f>SUM('за 11міс.2020 р.'!R3+'грудень 2020 р.'!R3)</f>
        <v>#REF!</v>
      </c>
      <c r="S3" s="2" t="e">
        <f>SUM('за 11міс.2020 р.'!S3+'грудень 2020 р.'!S3)</f>
        <v>#REF!</v>
      </c>
      <c r="T3" s="2" t="e">
        <f>SUM('за 11міс.2020 р.'!T3+'грудень 2020 р.'!T3)</f>
        <v>#REF!</v>
      </c>
      <c r="U3" s="2" t="e">
        <f>SUM('за 11міс.2020 р.'!U3+'грудень 2020 р.'!U3)</f>
        <v>#REF!</v>
      </c>
      <c r="V3" s="2" t="e">
        <f>SUM('за 11міс.2020 р.'!V3+'грудень 2020 р.'!V3)</f>
        <v>#REF!</v>
      </c>
      <c r="W3" s="2" t="e">
        <f>SUM('за 11міс.2020 р.'!W3+'грудень 2020 р.'!W3)</f>
        <v>#REF!</v>
      </c>
      <c r="X3" s="2" t="e">
        <f>SUM('за 11міс.2020 р.'!X3+'грудень 2020 р.'!X3)</f>
        <v>#REF!</v>
      </c>
    </row>
    <row r="4" spans="1:24" ht="12.75">
      <c r="A4" s="22" t="s">
        <v>7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5</v>
      </c>
      <c r="W4" s="2"/>
      <c r="X4" s="2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2.75">
      <c r="X7" s="14"/>
    </row>
    <row r="8" ht="15">
      <c r="H8" s="9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21.25390625" style="0" customWidth="1"/>
    <col min="2" max="2" width="10.75390625" style="0" customWidth="1"/>
    <col min="3" max="3" width="9.75390625" style="0" customWidth="1"/>
    <col min="4" max="4" width="9.875" style="0" customWidth="1"/>
    <col min="5" max="5" width="9.25390625" style="0" customWidth="1"/>
    <col min="6" max="6" width="10.125" style="0" customWidth="1"/>
    <col min="9" max="9" width="9.125" style="0" customWidth="1"/>
    <col min="10" max="10" width="6.25390625" style="0" customWidth="1"/>
    <col min="11" max="11" width="3.625" style="0" customWidth="1"/>
    <col min="12" max="12" width="3.375" style="0" customWidth="1"/>
    <col min="13" max="13" width="3.125" style="0" customWidth="1"/>
    <col min="14" max="14" width="7.875" style="0" customWidth="1"/>
    <col min="15" max="15" width="10.00390625" style="0" customWidth="1"/>
    <col min="16" max="16" width="7.125" style="0" customWidth="1"/>
    <col min="17" max="17" width="8.375" style="0" customWidth="1"/>
    <col min="18" max="18" width="9.25390625" style="0" customWidth="1"/>
    <col min="19" max="19" width="8.375" style="0" customWidth="1"/>
    <col min="20" max="20" width="7.625" style="0" customWidth="1"/>
    <col min="21" max="21" width="6.875" style="0" customWidth="1"/>
    <col min="22" max="22" width="3.25390625" style="0" customWidth="1"/>
    <col min="23" max="23" width="2.875" style="0" customWidth="1"/>
    <col min="24" max="24" width="12.75390625" style="0" customWidth="1"/>
  </cols>
  <sheetData>
    <row r="1" spans="1:24" ht="12.75">
      <c r="A1" s="26" t="s">
        <v>1</v>
      </c>
      <c r="B1" s="2">
        <f>SUM('Січень2020 р.'!B1+'Лютий 2020 р.'!B1)</f>
        <v>262278.16000000003</v>
      </c>
      <c r="C1" s="2">
        <f>SUM('Січень2020 р.'!C1+'Лютий 2020 р.'!C1)</f>
        <v>73474.71</v>
      </c>
      <c r="D1" s="2">
        <f>SUM('Січень2020 р.'!D1+'Лютий 2020 р.'!D1)</f>
        <v>335752.87</v>
      </c>
      <c r="E1" s="2">
        <f>SUM('Січень2020 р.'!E1+'Лютий 2020 р.'!E1)</f>
        <v>74302.29000000001</v>
      </c>
      <c r="F1" s="2">
        <f>SUM('Січень2020 р.'!F1+'Лютий 2020 р.'!F1)</f>
        <v>97983.68</v>
      </c>
      <c r="G1" s="2">
        <f>SUM('Січень2020 р.'!G1+'Лютий 2020 р.'!G1)</f>
        <v>34261.21</v>
      </c>
      <c r="H1" s="2">
        <f>SUM('Січень2020 р.'!H1+'Лютий 2020 р.'!H1)</f>
        <v>4436.92</v>
      </c>
      <c r="I1" s="2">
        <f>SUM('Січень2020 р.'!I1+'Лютий 2020 р.'!I1)</f>
        <v>7067.79</v>
      </c>
      <c r="J1" s="2">
        <f>SUM('Січень2020 р.'!J1+'Лютий 2020 р.'!J1)</f>
        <v>0</v>
      </c>
      <c r="K1" s="2">
        <f>SUM('Січень2020 р.'!K1+'Лютий 2020 р.'!K1)</f>
        <v>0</v>
      </c>
      <c r="L1" s="2">
        <f>SUM('Січень2020 р.'!L1+'Лютий 2020 р.'!L1)</f>
        <v>0</v>
      </c>
      <c r="M1" s="2">
        <f>SUM('Січень2020 р.'!M1+'Лютий 2020 р.'!M1)</f>
        <v>0</v>
      </c>
      <c r="N1" s="2">
        <f>SUM('Січень2020 р.'!N1+'Лютий 2020 р.'!N1)</f>
        <v>0</v>
      </c>
      <c r="O1" s="2">
        <f>SUM('Січень2020 р.'!O1+'Лютий 2020 р.'!O1)</f>
        <v>52217.759999999995</v>
      </c>
      <c r="P1" s="2">
        <f>SUM('Січень2020 р.'!P1+'Лютий 2020 р.'!P1)</f>
        <v>0</v>
      </c>
      <c r="Q1" s="2">
        <f>SUM('Січень2020 р.'!Q1+'Лютий 2020 р.'!Q1)</f>
        <v>0</v>
      </c>
      <c r="R1" s="2">
        <f>SUM('Січень2020 р.'!R1+'Лютий 2020 р.'!R1)</f>
        <v>10155.26</v>
      </c>
      <c r="S1" s="2">
        <f>SUM('Січень2020 р.'!S1+'Лютий 2020 р.'!S1)</f>
        <v>0</v>
      </c>
      <c r="T1" s="2">
        <f>SUM('Січень2020 р.'!T1+'Лютий 2020 р.'!T1)</f>
        <v>42062.5</v>
      </c>
      <c r="U1" s="2">
        <f>SUM('Січень2020 р.'!U1+'Лютий 2020 р.'!U1)</f>
        <v>0</v>
      </c>
      <c r="V1" s="2">
        <f>SUM('Січень2020 р.'!V1+'Лютий 2020 р.'!V1)</f>
        <v>0</v>
      </c>
      <c r="W1" s="2">
        <f>SUM('Січень2020 р.'!W1+'Лютий 2020 р.'!W1)</f>
        <v>0</v>
      </c>
      <c r="X1" s="2">
        <f>SUM('Січень2020 р.'!X1+'Лютий 2020 р.'!X1)</f>
        <v>508038.84</v>
      </c>
    </row>
    <row r="2" spans="1:25" ht="12.75">
      <c r="A2" s="1" t="s">
        <v>0</v>
      </c>
      <c r="B2" s="2">
        <f>SUM('Січень2020 р.'!B2+'Лютий 2020 р.'!B2)</f>
        <v>262278.16000000003</v>
      </c>
      <c r="C2" s="2">
        <f>SUM('Січень2020 р.'!C2+'Лютий 2020 р.'!C2)</f>
        <v>73474.71</v>
      </c>
      <c r="D2" s="2">
        <f>SUM('Січень2020 р.'!D2+'Лютий 2020 р.'!D2)</f>
        <v>335752.87</v>
      </c>
      <c r="E2" s="2">
        <f>SUM('Січень2020 р.'!E2+'Лютий 2020 р.'!E2)</f>
        <v>74302.29000000001</v>
      </c>
      <c r="F2" s="2">
        <f>SUM('Січень2020 р.'!F2+'Лютий 2020 р.'!F2)</f>
        <v>97983.68</v>
      </c>
      <c r="G2" s="2">
        <f>SUM('Січень2020 р.'!G2+'Лютий 2020 р.'!G2)</f>
        <v>34261.21</v>
      </c>
      <c r="H2" s="2">
        <f>SUM('Січень2020 р.'!H2+'Лютий 2020 р.'!H2)</f>
        <v>4436.92</v>
      </c>
      <c r="I2" s="2">
        <f>SUM('Січень2020 р.'!I2+'Лютий 2020 р.'!I2)</f>
        <v>7067.79</v>
      </c>
      <c r="J2" s="2">
        <f>SUM('Січень2020 р.'!J2+'Лютий 2020 р.'!J2)</f>
        <v>0</v>
      </c>
      <c r="K2" s="2">
        <f>SUM('Січень2020 р.'!K2+'Лютий 2020 р.'!K2)</f>
        <v>0</v>
      </c>
      <c r="L2" s="2">
        <f>SUM('Січень2020 р.'!L2+'Лютий 2020 р.'!L2)</f>
        <v>0</v>
      </c>
      <c r="M2" s="2">
        <f>SUM('Січень2020 р.'!M2+'Лютий 2020 р.'!M2)</f>
        <v>0</v>
      </c>
      <c r="N2" s="2">
        <f>SUM('Січень2020 р.'!N2+'Лютий 2020 р.'!N2)</f>
        <v>0</v>
      </c>
      <c r="O2" s="2">
        <f>SUM('Січень2020 р.'!O2+'Лютий 2020 р.'!O2)</f>
        <v>52217.759999999995</v>
      </c>
      <c r="P2" s="2">
        <f>SUM('Січень2020 р.'!P2+'Лютий 2020 р.'!P2)</f>
        <v>0</v>
      </c>
      <c r="Q2" s="2">
        <f>SUM('Січень2020 р.'!Q2+'Лютий 2020 р.'!Q2)</f>
        <v>0</v>
      </c>
      <c r="R2" s="2">
        <f>SUM('Січень2020 р.'!R2+'Лютий 2020 р.'!R2)</f>
        <v>10155.26</v>
      </c>
      <c r="S2" s="2">
        <f>SUM('Січень2020 р.'!S2+'Лютий 2020 р.'!S2)</f>
        <v>0</v>
      </c>
      <c r="T2" s="2">
        <f>SUM('Січень2020 р.'!T2+'Лютий 2020 р.'!T2)</f>
        <v>42062.5</v>
      </c>
      <c r="U2" s="2">
        <f>SUM('Січень2020 р.'!U2+'Лютий 2020 р.'!U2)</f>
        <v>0</v>
      </c>
      <c r="V2" s="2">
        <f>SUM('Січень2020 р.'!V2+'Лютий 2020 р.'!V2)</f>
        <v>0</v>
      </c>
      <c r="W2" s="2">
        <f>SUM('Січень2020 р.'!W2+'Лютий 2020 р.'!W2)</f>
        <v>0</v>
      </c>
      <c r="X2" s="2">
        <f>SUM('Січень2020 р.'!X2+'Лютий 2020 р.'!X2)</f>
        <v>508038.84</v>
      </c>
      <c r="Y2" s="8"/>
    </row>
    <row r="3" spans="1:25" ht="24.75" customHeight="1">
      <c r="A3" s="1" t="s">
        <v>2</v>
      </c>
      <c r="B3" s="2" t="e">
        <f>SUM('Січень2020 р.'!B3+'Лютий 2020 р.'!B3)</f>
        <v>#REF!</v>
      </c>
      <c r="C3" s="2" t="e">
        <f>SUM('Січень2020 р.'!C3+'Лютий 2020 р.'!C3)</f>
        <v>#REF!</v>
      </c>
      <c r="D3" s="2" t="e">
        <f>SUM('Січень2020 р.'!D3+'Лютий 2020 р.'!D3)</f>
        <v>#REF!</v>
      </c>
      <c r="E3" s="2" t="e">
        <f>SUM('Січень2020 р.'!E3+'Лютий 2020 р.'!E3)</f>
        <v>#REF!</v>
      </c>
      <c r="F3" s="2" t="e">
        <f>SUM('Січень2020 р.'!F3+'Лютий 2020 р.'!F3)</f>
        <v>#REF!</v>
      </c>
      <c r="G3" s="2" t="e">
        <f>SUM('Січень2020 р.'!G3+'Лютий 2020 р.'!G3)</f>
        <v>#REF!</v>
      </c>
      <c r="H3" s="2" t="e">
        <f>SUM('Січень2020 р.'!H3+'Лютий 2020 р.'!H3)</f>
        <v>#REF!</v>
      </c>
      <c r="I3" s="2" t="e">
        <f>SUM('Січень2020 р.'!I3+'Лютий 2020 р.'!I3)</f>
        <v>#REF!</v>
      </c>
      <c r="J3" s="2">
        <f>SUM('Січень2020 р.'!J3+'Лютий 2020 р.'!J3)</f>
        <v>0</v>
      </c>
      <c r="K3" s="2">
        <f>SUM('Січень2020 р.'!K3+'Лютий 2020 р.'!K3)</f>
        <v>0</v>
      </c>
      <c r="L3" s="2">
        <f>SUM('Січень2020 р.'!L3+'Лютий 2020 р.'!L3)</f>
        <v>0</v>
      </c>
      <c r="M3" s="2">
        <f>SUM('Січень2020 р.'!M3+'Лютий 2020 р.'!M3)</f>
        <v>0</v>
      </c>
      <c r="N3" s="2" t="e">
        <f>SUM('Січень2020 р.'!N3+'Лютий 2020 р.'!N3)</f>
        <v>#REF!</v>
      </c>
      <c r="O3" s="2" t="e">
        <f>SUM('Січень2020 р.'!O3+'Лютий 2020 р.'!O3)</f>
        <v>#REF!</v>
      </c>
      <c r="P3" s="2" t="e">
        <f>SUM('Січень2020 р.'!P3+'Лютий 2020 р.'!P3)</f>
        <v>#REF!</v>
      </c>
      <c r="Q3" s="2" t="e">
        <f>SUM('Січень2020 р.'!Q3+'Лютий 2020 р.'!Q3)</f>
        <v>#REF!</v>
      </c>
      <c r="R3" s="2" t="e">
        <f>SUM('Січень2020 р.'!R3+'Лютий 2020 р.'!R3)</f>
        <v>#REF!</v>
      </c>
      <c r="S3" s="2" t="e">
        <f>SUM('Січень2020 р.'!S3+'Лютий 2020 р.'!S3)</f>
        <v>#REF!</v>
      </c>
      <c r="T3" s="2" t="e">
        <f>SUM('Січень2020 р.'!T3+'Лютий 2020 р.'!T3)</f>
        <v>#REF!</v>
      </c>
      <c r="U3" s="2" t="e">
        <f>SUM('Січень2020 р.'!U3+'Лютий 2020 р.'!U3)</f>
        <v>#REF!</v>
      </c>
      <c r="V3" s="2">
        <f>SUM('Січень2020 р.'!V3+'Лютий 2020 р.'!V3)</f>
        <v>0</v>
      </c>
      <c r="W3" s="2">
        <f>SUM('Січень2020 р.'!W3+'Лютий 2020 р.'!W3)</f>
        <v>0</v>
      </c>
      <c r="X3" s="2" t="e">
        <f>SUM('Січень2020 р.'!X3+'Лютий 2020 р.'!X3)</f>
        <v>#REF!</v>
      </c>
      <c r="Y3" s="8"/>
    </row>
    <row r="4" spans="1:24" ht="24.75" customHeight="1">
      <c r="A4" s="7" t="s">
        <v>26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"/>
    </row>
    <row r="5" ht="12.75">
      <c r="A5" s="13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:IV17"/>
    </sheetView>
  </sheetViews>
  <sheetFormatPr defaultColWidth="9.00390625" defaultRowHeight="12.75"/>
  <cols>
    <col min="1" max="1" width="16.625" style="0" customWidth="1"/>
    <col min="2" max="2" width="11.625" style="0" customWidth="1"/>
    <col min="3" max="3" width="10.00390625" style="0" customWidth="1"/>
    <col min="4" max="5" width="10.875" style="0" customWidth="1"/>
    <col min="6" max="6" width="9.625" style="0" customWidth="1"/>
    <col min="7" max="7" width="10.75390625" style="0" customWidth="1"/>
    <col min="8" max="8" width="9.00390625" style="0" customWidth="1"/>
    <col min="9" max="9" width="9.75390625" style="0" customWidth="1"/>
    <col min="10" max="10" width="7.25390625" style="0" customWidth="1"/>
    <col min="11" max="11" width="3.875" style="0" customWidth="1"/>
    <col min="12" max="12" width="5.00390625" style="0" customWidth="1"/>
    <col min="13" max="13" width="5.25390625" style="0" customWidth="1"/>
    <col min="14" max="14" width="8.125" style="0" customWidth="1"/>
    <col min="15" max="16" width="10.00390625" style="0" customWidth="1"/>
    <col min="17" max="17" width="8.625" style="0" customWidth="1"/>
    <col min="18" max="18" width="10.75390625" style="0" customWidth="1"/>
    <col min="19" max="19" width="11.75390625" style="0" customWidth="1"/>
    <col min="20" max="20" width="8.625" style="0" customWidth="1"/>
    <col min="21" max="21" width="7.125" style="0" customWidth="1"/>
    <col min="22" max="22" width="4.75390625" style="0" customWidth="1"/>
    <col min="23" max="23" width="5.625" style="0" customWidth="1"/>
    <col min="24" max="24" width="12.375" style="0" bestFit="1" customWidth="1"/>
  </cols>
  <sheetData>
    <row r="1" spans="1:24" ht="12.75">
      <c r="A1" s="26" t="s">
        <v>1</v>
      </c>
      <c r="B1" s="2">
        <v>138727.73</v>
      </c>
      <c r="C1" s="2">
        <v>36369.37</v>
      </c>
      <c r="D1" s="2">
        <f>SUM(B1:C1)</f>
        <v>175097.1</v>
      </c>
      <c r="E1" s="2">
        <v>38916.21</v>
      </c>
      <c r="F1" s="3">
        <f>G1+H1+I1+N1+O1+U1</f>
        <v>67218.82</v>
      </c>
      <c r="G1" s="2">
        <v>9006.4</v>
      </c>
      <c r="H1" s="2">
        <v>8269.64</v>
      </c>
      <c r="I1" s="2">
        <v>77</v>
      </c>
      <c r="J1" s="2">
        <v>35</v>
      </c>
      <c r="K1" s="2"/>
      <c r="L1" s="2"/>
      <c r="M1" s="2"/>
      <c r="N1" s="2"/>
      <c r="O1" s="3">
        <f>P1+Q1+R1+S1+T1</f>
        <v>49865.78</v>
      </c>
      <c r="P1" s="2"/>
      <c r="Q1" s="2"/>
      <c r="R1" s="2">
        <v>7654.53</v>
      </c>
      <c r="S1" s="2"/>
      <c r="T1" s="2">
        <v>42211.25</v>
      </c>
      <c r="U1" s="2"/>
      <c r="V1" s="2"/>
      <c r="W1" s="2"/>
      <c r="X1" s="3">
        <f>D1+E1+F1+J1</f>
        <v>281267.13</v>
      </c>
    </row>
    <row r="2" spans="1:24" ht="12.75">
      <c r="A2" s="1" t="s">
        <v>0</v>
      </c>
      <c r="B2" s="3">
        <f>SUM(B1:B1)</f>
        <v>138727.73</v>
      </c>
      <c r="C2" s="3">
        <f>SUM(C1:C1)</f>
        <v>36369.37</v>
      </c>
      <c r="D2" s="3">
        <f>SUM(D1:D1)</f>
        <v>175097.1</v>
      </c>
      <c r="E2" s="2">
        <f>SUM(E1:E1)</f>
        <v>38916.21</v>
      </c>
      <c r="F2" s="3">
        <f>G2+H2+I2+N2+O2+U2</f>
        <v>67218.82</v>
      </c>
      <c r="G2" s="2">
        <f>SUM(G1:G1)</f>
        <v>9006.4</v>
      </c>
      <c r="H2" s="2">
        <f>SUM(H1:H1)</f>
        <v>8269.64</v>
      </c>
      <c r="I2" s="2">
        <f>SUM(I1:I1)</f>
        <v>77</v>
      </c>
      <c r="J2" s="2">
        <f>SUM(J1:J1)</f>
        <v>35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2">
        <f>SUM(O1:O1)</f>
        <v>49865.78</v>
      </c>
      <c r="P2" s="2">
        <f>SUM(P1:P1)</f>
        <v>0</v>
      </c>
      <c r="Q2" s="2">
        <f>SUM(Q1:Q1)</f>
        <v>0</v>
      </c>
      <c r="R2" s="2">
        <f>SUM(R1:R1)</f>
        <v>7654.53</v>
      </c>
      <c r="S2" s="2">
        <f>SUM(S1:S1)</f>
        <v>0</v>
      </c>
      <c r="T2" s="2">
        <f>SUM(T1:T1)</f>
        <v>42211.25</v>
      </c>
      <c r="U2" s="2">
        <f>SUM(U1:U1)</f>
        <v>0</v>
      </c>
      <c r="V2" s="2">
        <f>SUM(V1:V1)</f>
        <v>0</v>
      </c>
      <c r="W2" s="2">
        <f>SUM(W1:W1)</f>
        <v>0</v>
      </c>
      <c r="X2" s="3">
        <f>D2+E2+F2+J2</f>
        <v>281267.13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SUM(#REF!+D2)</f>
        <v>#REF!</v>
      </c>
      <c r="E3" s="3" t="e">
        <f>SUM(#REF!+E2)</f>
        <v>#REF!</v>
      </c>
      <c r="F3" s="3" t="e">
        <f>G3+H3+I3+N3+O3+U3</f>
        <v>#REF!</v>
      </c>
      <c r="G3" s="2" t="e">
        <f>SUM(#REF!+G2)</f>
        <v>#REF!</v>
      </c>
      <c r="H3" s="2" t="e">
        <f>SUM(#REF!+H2)</f>
        <v>#REF!</v>
      </c>
      <c r="I3" s="2" t="e">
        <f>SUM(#REF!+I2)</f>
        <v>#REF!</v>
      </c>
      <c r="J3" s="2" t="e">
        <f>SUM(#REF!+J2)</f>
        <v>#REF!</v>
      </c>
      <c r="K3" s="2" t="e">
        <f>SUM(#REF!+K2)</f>
        <v>#REF!</v>
      </c>
      <c r="L3" s="2" t="e">
        <f>SUM(#REF!+L2)</f>
        <v>#REF!</v>
      </c>
      <c r="M3" s="2" t="e">
        <f>SUM(#REF!+M2)</f>
        <v>#REF!</v>
      </c>
      <c r="N3" s="2" t="e">
        <f>SUM(#REF!+N2)</f>
        <v>#REF!</v>
      </c>
      <c r="O3" s="3" t="e">
        <f>P3+Q3+R3+S3+T3</f>
        <v>#REF!</v>
      </c>
      <c r="P3" s="2" t="e">
        <f>SUM(#REF!+P2)</f>
        <v>#REF!</v>
      </c>
      <c r="Q3" s="2" t="e">
        <f>SUM(#REF!+Q2)</f>
        <v>#REF!</v>
      </c>
      <c r="R3" s="2" t="e">
        <f>SUM(#REF!+R2)</f>
        <v>#REF!</v>
      </c>
      <c r="S3" s="2" t="e">
        <f>SUM(#REF!+S2)</f>
        <v>#REF!</v>
      </c>
      <c r="T3" s="2" t="e">
        <f>SUM(#REF!+T2)</f>
        <v>#REF!</v>
      </c>
      <c r="U3" s="2" t="e">
        <f>SUM(#REF!+U2)</f>
        <v>#REF!</v>
      </c>
      <c r="V3" s="2" t="e">
        <f>SUM(#REF!+V2)</f>
        <v>#REF!</v>
      </c>
      <c r="W3" s="2" t="e">
        <f>SUM(#REF!+W2)</f>
        <v>#REF!</v>
      </c>
      <c r="X3" s="3" t="e">
        <f>D3+E3+F3+J3</f>
        <v>#REF!</v>
      </c>
    </row>
    <row r="4" spans="1:24" ht="12.75">
      <c r="A4" s="18" t="s">
        <v>25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1"/>
    </row>
    <row r="5" ht="12.75">
      <c r="D5" s="14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"/>
  <sheetViews>
    <sheetView zoomScale="80" zoomScaleNormal="80" zoomScalePageLayoutView="0" workbookViewId="0" topLeftCell="A1">
      <pane xSplit="1" topLeftCell="F1" activePane="topRight" state="frozen"/>
      <selection pane="topLeft" activeCell="A1" sqref="A1"/>
      <selection pane="topRight" activeCell="A2" sqref="A2:IV17"/>
    </sheetView>
  </sheetViews>
  <sheetFormatPr defaultColWidth="9.00390625" defaultRowHeight="12.75"/>
  <cols>
    <col min="1" max="1" width="17.125" style="10" customWidth="1"/>
    <col min="2" max="2" width="13.00390625" style="10" customWidth="1"/>
    <col min="3" max="3" width="11.375" style="10" customWidth="1"/>
    <col min="4" max="4" width="12.75390625" style="10" customWidth="1"/>
    <col min="5" max="5" width="15.25390625" style="10" customWidth="1"/>
    <col min="6" max="6" width="11.25390625" style="10" customWidth="1"/>
    <col min="7" max="7" width="9.75390625" style="10" customWidth="1"/>
    <col min="8" max="8" width="10.375" style="10" customWidth="1"/>
    <col min="9" max="9" width="9.25390625" style="10" customWidth="1"/>
    <col min="10" max="10" width="8.75390625" style="10" customWidth="1"/>
    <col min="11" max="11" width="3.875" style="10" customWidth="1"/>
    <col min="12" max="12" width="4.25390625" style="10" customWidth="1"/>
    <col min="13" max="13" width="3.875" style="10" customWidth="1"/>
    <col min="14" max="14" width="9.25390625" style="10" customWidth="1"/>
    <col min="15" max="15" width="11.875" style="10" customWidth="1"/>
    <col min="16" max="16" width="12.00390625" style="10" customWidth="1"/>
    <col min="17" max="17" width="9.25390625" style="10" bestFit="1" customWidth="1"/>
    <col min="18" max="18" width="11.375" style="10" customWidth="1"/>
    <col min="19" max="19" width="10.125" style="10" customWidth="1"/>
    <col min="20" max="21" width="8.25390625" style="10" customWidth="1"/>
    <col min="22" max="22" width="5.25390625" style="10" customWidth="1"/>
    <col min="23" max="23" width="6.125" style="10" customWidth="1"/>
    <col min="24" max="24" width="13.25390625" style="10" customWidth="1"/>
    <col min="25" max="25" width="12.375" style="10" bestFit="1" customWidth="1"/>
    <col min="26" max="16384" width="9.125" style="10" customWidth="1"/>
  </cols>
  <sheetData>
    <row r="1" spans="1:25" ht="12.75">
      <c r="A1" s="19" t="s">
        <v>1</v>
      </c>
      <c r="B1" s="19">
        <f>SUM('за 2 міс.2020 р.'!B1+'березень 2020 р.'!B1)</f>
        <v>401005.89</v>
      </c>
      <c r="C1" s="19">
        <f>SUM('за 2 міс.2020 р.'!C1+'березень 2020 р.'!C1)</f>
        <v>109844.08000000002</v>
      </c>
      <c r="D1" s="19">
        <f>SUM('за 2 міс.2020 р.'!D1+'березень 2020 р.'!D1)</f>
        <v>510849.97</v>
      </c>
      <c r="E1" s="19">
        <f>SUM('за 2 міс.2020 р.'!E1+'березень 2020 р.'!E1)</f>
        <v>113218.5</v>
      </c>
      <c r="F1" s="19">
        <f>SUM('за 2 міс.2020 р.'!F1+'березень 2020 р.'!F1)</f>
        <v>165202.5</v>
      </c>
      <c r="G1" s="19">
        <f>SUM('за 2 міс.2020 р.'!G1+'березень 2020 р.'!G1)</f>
        <v>43267.61</v>
      </c>
      <c r="H1" s="19">
        <f>SUM('за 2 міс.2020 р.'!H1+'березень 2020 р.'!H1)</f>
        <v>12706.56</v>
      </c>
      <c r="I1" s="19">
        <f>SUM('за 2 міс.2020 р.'!I1+'березень 2020 р.'!I1)</f>
        <v>7144.79</v>
      </c>
      <c r="J1" s="19">
        <f>SUM('за 2 міс.2020 р.'!J1+'березень 2020 р.'!J1)</f>
        <v>35</v>
      </c>
      <c r="K1" s="19">
        <f>SUM('за 2 міс.2020 р.'!K1+'березень 2020 р.'!K1)</f>
        <v>0</v>
      </c>
      <c r="L1" s="19">
        <f>SUM('за 2 міс.2020 р.'!L1+'березень 2020 р.'!L1)</f>
        <v>0</v>
      </c>
      <c r="M1" s="19">
        <f>SUM('за 2 міс.2020 р.'!M1+'березень 2020 р.'!M1)</f>
        <v>0</v>
      </c>
      <c r="N1" s="19">
        <f>SUM('за 2 міс.2020 р.'!N1+'березень 2020 р.'!N1)</f>
        <v>0</v>
      </c>
      <c r="O1" s="19">
        <f>SUM('за 2 міс.2020 р.'!O1+'березень 2020 р.'!O1)</f>
        <v>102083.54</v>
      </c>
      <c r="P1" s="19">
        <f>SUM('за 2 міс.2020 р.'!P1+'березень 2020 р.'!P1)</f>
        <v>0</v>
      </c>
      <c r="Q1" s="19">
        <f>SUM('за 2 міс.2020 р.'!Q1+'березень 2020 р.'!Q1)</f>
        <v>0</v>
      </c>
      <c r="R1" s="19">
        <f>SUM('за 2 міс.2020 р.'!R1+'березень 2020 р.'!R1)</f>
        <v>17809.79</v>
      </c>
      <c r="S1" s="19">
        <f>SUM('за 2 міс.2020 р.'!S1+'березень 2020 р.'!S1)</f>
        <v>0</v>
      </c>
      <c r="T1" s="19">
        <f>SUM('за 2 міс.2020 р.'!T1+'березень 2020 р.'!T1)</f>
        <v>84273.75</v>
      </c>
      <c r="U1" s="19">
        <f>SUM('за 2 міс.2020 р.'!U1+'березень 2020 р.'!U1)</f>
        <v>0</v>
      </c>
      <c r="V1" s="19">
        <f>SUM('за 2 міс.2020 р.'!V1+'березень 2020 р.'!V1)</f>
        <v>0</v>
      </c>
      <c r="W1" s="19">
        <f>SUM('за 2 міс.2020 р.'!W1+'березень 2020 р.'!W1)</f>
        <v>0</v>
      </c>
      <c r="X1" s="19">
        <f>SUM('за 2 міс.2020 р.'!X1+'березень 2020 р.'!X1)</f>
        <v>789305.97</v>
      </c>
      <c r="Y1" s="21"/>
    </row>
    <row r="2" spans="1:25" ht="12.75">
      <c r="A2" s="19" t="s">
        <v>0</v>
      </c>
      <c r="B2" s="19">
        <f>SUM('за 2 міс.2020 р.'!B2+'березень 2020 р.'!B2)</f>
        <v>401005.89</v>
      </c>
      <c r="C2" s="19">
        <f>SUM('за 2 міс.2020 р.'!C2+'березень 2020 р.'!C2)</f>
        <v>109844.08000000002</v>
      </c>
      <c r="D2" s="19">
        <f>SUM('за 2 міс.2020 р.'!D2+'березень 2020 р.'!D2)</f>
        <v>510849.97</v>
      </c>
      <c r="E2" s="19">
        <f>SUM('за 2 міс.2020 р.'!E2+'березень 2020 р.'!E2)</f>
        <v>113218.5</v>
      </c>
      <c r="F2" s="19">
        <f>SUM('за 2 міс.2020 р.'!F2+'березень 2020 р.'!F2)</f>
        <v>165202.5</v>
      </c>
      <c r="G2" s="19">
        <f>SUM('за 2 міс.2020 р.'!G2+'березень 2020 р.'!G2)</f>
        <v>43267.61</v>
      </c>
      <c r="H2" s="19">
        <f>SUM('за 2 міс.2020 р.'!H2+'березень 2020 р.'!H2)</f>
        <v>12706.56</v>
      </c>
      <c r="I2" s="19">
        <f>SUM('за 2 міс.2020 р.'!I2+'березень 2020 р.'!I2)</f>
        <v>7144.79</v>
      </c>
      <c r="J2" s="19">
        <f>SUM('за 2 міс.2020 р.'!J2+'березень 2020 р.'!J2)</f>
        <v>35</v>
      </c>
      <c r="K2" s="19">
        <f>SUM('за 2 міс.2020 р.'!K2+'березень 2020 р.'!K2)</f>
        <v>0</v>
      </c>
      <c r="L2" s="19">
        <f>SUM('за 2 міс.2020 р.'!L2+'березень 2020 р.'!L2)</f>
        <v>0</v>
      </c>
      <c r="M2" s="19">
        <f>SUM('за 2 міс.2020 р.'!M2+'березень 2020 р.'!M2)</f>
        <v>0</v>
      </c>
      <c r="N2" s="19">
        <f>SUM('за 2 міс.2020 р.'!N2+'березень 2020 р.'!N2)</f>
        <v>0</v>
      </c>
      <c r="O2" s="19">
        <f>SUM('за 2 міс.2020 р.'!O2+'березень 2020 р.'!O2)</f>
        <v>102083.54</v>
      </c>
      <c r="P2" s="19">
        <f>SUM('за 2 міс.2020 р.'!P2+'березень 2020 р.'!P2)</f>
        <v>0</v>
      </c>
      <c r="Q2" s="19">
        <f>SUM('за 2 міс.2020 р.'!Q2+'березень 2020 р.'!Q2)</f>
        <v>0</v>
      </c>
      <c r="R2" s="19">
        <f>SUM('за 2 міс.2020 р.'!R2+'березень 2020 р.'!R2)</f>
        <v>17809.79</v>
      </c>
      <c r="S2" s="19">
        <f>SUM('за 2 міс.2020 р.'!S2+'березень 2020 р.'!S2)</f>
        <v>0</v>
      </c>
      <c r="T2" s="19">
        <f>SUM('за 2 міс.2020 р.'!T2+'березень 2020 р.'!T2)</f>
        <v>84273.75</v>
      </c>
      <c r="U2" s="19">
        <f>SUM('за 2 міс.2020 р.'!U2+'березень 2020 р.'!U2)</f>
        <v>0</v>
      </c>
      <c r="V2" s="19">
        <f>SUM('за 2 міс.2020 р.'!V2+'березень 2020 р.'!V2)</f>
        <v>0</v>
      </c>
      <c r="W2" s="19">
        <f>SUM('за 2 міс.2020 р.'!W2+'березень 2020 р.'!W2)</f>
        <v>0</v>
      </c>
      <c r="X2" s="19">
        <f>SUM('за 2 міс.2020 р.'!X2+'березень 2020 р.'!X2)</f>
        <v>789305.97</v>
      </c>
      <c r="Y2" s="21"/>
    </row>
    <row r="3" spans="1:25" ht="12.75">
      <c r="A3" s="19" t="s">
        <v>2</v>
      </c>
      <c r="B3" s="19" t="e">
        <f>SUM('за 2 міс.2020 р.'!B3+'березень 2020 р.'!B3)</f>
        <v>#REF!</v>
      </c>
      <c r="C3" s="19" t="e">
        <f>SUM('за 2 міс.2020 р.'!C3+'березень 2020 р.'!C3)</f>
        <v>#REF!</v>
      </c>
      <c r="D3" s="19" t="e">
        <f>SUM('за 2 міс.2020 р.'!D3+'березень 2020 р.'!D3)</f>
        <v>#REF!</v>
      </c>
      <c r="E3" s="19" t="e">
        <f>SUM('за 2 міс.2020 р.'!E3+'березень 2020 р.'!E3)</f>
        <v>#REF!</v>
      </c>
      <c r="F3" s="19" t="e">
        <f>SUM('за 2 міс.2020 р.'!F3+'березень 2020 р.'!F3)</f>
        <v>#REF!</v>
      </c>
      <c r="G3" s="19" t="e">
        <f>SUM('за 2 міс.2020 р.'!G3+'березень 2020 р.'!G3)</f>
        <v>#REF!</v>
      </c>
      <c r="H3" s="19" t="e">
        <f>SUM('за 2 міс.2020 р.'!H3+'березень 2020 р.'!H3)</f>
        <v>#REF!</v>
      </c>
      <c r="I3" s="19" t="e">
        <f>SUM('за 2 міс.2020 р.'!I3+'березень 2020 р.'!I3)</f>
        <v>#REF!</v>
      </c>
      <c r="J3" s="19" t="e">
        <f>SUM('за 2 міс.2020 р.'!J3+'березень 2020 р.'!J3)</f>
        <v>#REF!</v>
      </c>
      <c r="K3" s="19" t="e">
        <f>SUM('за 2 міс.2020 р.'!K3+'березень 2020 р.'!K3)</f>
        <v>#REF!</v>
      </c>
      <c r="L3" s="19" t="e">
        <f>SUM('за 2 міс.2020 р.'!L3+'березень 2020 р.'!L3)</f>
        <v>#REF!</v>
      </c>
      <c r="M3" s="19" t="e">
        <f>SUM('за 2 міс.2020 р.'!M3+'березень 2020 р.'!M3)</f>
        <v>#REF!</v>
      </c>
      <c r="N3" s="19" t="e">
        <f>SUM('за 2 міс.2020 р.'!N3+'березень 2020 р.'!N3)</f>
        <v>#REF!</v>
      </c>
      <c r="O3" s="19" t="e">
        <f>SUM('за 2 міс.2020 р.'!O3+'березень 2020 р.'!O3)</f>
        <v>#REF!</v>
      </c>
      <c r="P3" s="19" t="e">
        <f>SUM('за 2 міс.2020 р.'!P3+'березень 2020 р.'!P3)</f>
        <v>#REF!</v>
      </c>
      <c r="Q3" s="19" t="e">
        <f>SUM('за 2 міс.2020 р.'!Q3+'березень 2020 р.'!Q3)</f>
        <v>#REF!</v>
      </c>
      <c r="R3" s="19" t="e">
        <f>SUM('за 2 міс.2020 р.'!R3+'березень 2020 р.'!R3)</f>
        <v>#REF!</v>
      </c>
      <c r="S3" s="19" t="e">
        <f>SUM('за 2 міс.2020 р.'!S3+'березень 2020 р.'!S3)</f>
        <v>#REF!</v>
      </c>
      <c r="T3" s="19" t="e">
        <f>SUM('за 2 міс.2020 р.'!T3+'березень 2020 р.'!T3)</f>
        <v>#REF!</v>
      </c>
      <c r="U3" s="19" t="e">
        <f>SUM('за 2 міс.2020 р.'!U3+'березень 2020 р.'!U3)</f>
        <v>#REF!</v>
      </c>
      <c r="V3" s="19" t="e">
        <f>SUM('за 2 міс.2020 р.'!V3+'березень 2020 р.'!V3)</f>
        <v>#REF!</v>
      </c>
      <c r="W3" s="19" t="e">
        <f>SUM('за 2 міс.2020 р.'!W3+'березень 2020 р.'!W3)</f>
        <v>#REF!</v>
      </c>
      <c r="X3" s="19" t="e">
        <f>SUM('за 2 міс.2020 р.'!X3+'березень 2020 р.'!X3)</f>
        <v>#REF!</v>
      </c>
      <c r="Y3" s="40"/>
    </row>
    <row r="4" spans="1:25" ht="12" customHeight="1">
      <c r="A4" s="24" t="s">
        <v>24</v>
      </c>
      <c r="B4" s="20">
        <v>2111</v>
      </c>
      <c r="C4" s="19">
        <v>2111</v>
      </c>
      <c r="D4" s="19">
        <v>2110</v>
      </c>
      <c r="E4" s="19">
        <v>2120</v>
      </c>
      <c r="F4" s="19">
        <v>2200</v>
      </c>
      <c r="G4" s="19">
        <v>2210</v>
      </c>
      <c r="H4" s="19">
        <v>2230</v>
      </c>
      <c r="I4" s="19">
        <v>2240</v>
      </c>
      <c r="J4" s="19">
        <v>2800</v>
      </c>
      <c r="K4" s="19"/>
      <c r="L4" s="19"/>
      <c r="M4" s="19"/>
      <c r="N4" s="19">
        <v>2250</v>
      </c>
      <c r="O4" s="19">
        <v>2270</v>
      </c>
      <c r="P4" s="19">
        <v>2271</v>
      </c>
      <c r="Q4" s="19">
        <v>2272</v>
      </c>
      <c r="R4" s="19">
        <v>2273</v>
      </c>
      <c r="S4" s="19">
        <v>2274</v>
      </c>
      <c r="T4" s="19">
        <v>2275</v>
      </c>
      <c r="U4" s="19">
        <v>2282</v>
      </c>
      <c r="V4" s="19"/>
      <c r="W4" s="19"/>
      <c r="X4" s="19"/>
      <c r="Y4" s="21"/>
    </row>
    <row r="5" spans="1:2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7" spans="11:24" ht="15">
      <c r="K7" s="9"/>
      <c r="W7" s="38"/>
      <c r="X7" s="38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IV17"/>
    </sheetView>
  </sheetViews>
  <sheetFormatPr defaultColWidth="9.00390625" defaultRowHeight="12.75"/>
  <cols>
    <col min="1" max="1" width="15.375" style="0" customWidth="1"/>
    <col min="2" max="2" width="10.875" style="0" customWidth="1"/>
    <col min="3" max="3" width="8.375" style="0" customWidth="1"/>
    <col min="4" max="4" width="10.125" style="0" customWidth="1"/>
    <col min="5" max="5" width="12.00390625" style="0" customWidth="1"/>
    <col min="6" max="6" width="9.375" style="0" customWidth="1"/>
    <col min="7" max="7" width="8.75390625" style="0" customWidth="1"/>
    <col min="8" max="8" width="8.625" style="0" customWidth="1"/>
    <col min="9" max="9" width="7.625" style="0" customWidth="1"/>
    <col min="10" max="10" width="7.25390625" style="0" customWidth="1"/>
    <col min="11" max="11" width="2.375" style="0" customWidth="1"/>
    <col min="12" max="12" width="2.25390625" style="0" customWidth="1"/>
    <col min="13" max="13" width="2.125" style="0" customWidth="1"/>
    <col min="14" max="14" width="7.125" style="0" customWidth="1"/>
    <col min="15" max="15" width="9.00390625" style="0" customWidth="1"/>
    <col min="16" max="16" width="8.75390625" style="0" customWidth="1"/>
    <col min="17" max="17" width="7.75390625" style="0" customWidth="1"/>
    <col min="18" max="18" width="8.875" style="0" customWidth="1"/>
    <col min="19" max="19" width="11.625" style="0" customWidth="1"/>
    <col min="20" max="20" width="8.25390625" style="0" customWidth="1"/>
    <col min="21" max="21" width="8.625" style="0" customWidth="1"/>
    <col min="22" max="22" width="3.75390625" style="0" customWidth="1"/>
    <col min="23" max="23" width="2.375" style="0" customWidth="1"/>
    <col min="24" max="24" width="11.625" style="0" customWidth="1"/>
  </cols>
  <sheetData>
    <row r="1" spans="1:24" s="9" customFormat="1" ht="15">
      <c r="A1" s="26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D1+E1+F1+J1</f>
        <v>0</v>
      </c>
    </row>
    <row r="2" spans="1:24" s="9" customFormat="1" ht="1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3">
        <f>SUM(E1:E1)</f>
        <v>0</v>
      </c>
      <c r="F2" s="3">
        <f>G2+H2+I2+N2+O2+U2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2">
        <f>SUM(O1:O1)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2">
        <f>SUM(S1:S1)</f>
        <v>0</v>
      </c>
      <c r="T2" s="2">
        <f>SUM(T1:T1)</f>
        <v>0</v>
      </c>
      <c r="U2" s="2">
        <f>SUM(U1:U1)</f>
        <v>0</v>
      </c>
      <c r="V2" s="2"/>
      <c r="W2" s="2"/>
      <c r="X2" s="3">
        <f>D2+E2+F2+J2</f>
        <v>0</v>
      </c>
    </row>
    <row r="3" spans="1:24" s="9" customFormat="1" ht="1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2"/>
      <c r="W3" s="2"/>
      <c r="X3" s="3" t="e">
        <f>D3+E3+F3+J3</f>
        <v>#REF!</v>
      </c>
    </row>
    <row r="4" spans="1:24" s="9" customFormat="1" ht="15">
      <c r="A4" s="18" t="s">
        <v>23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1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  <col min="26" max="26" width="11.625" style="0" bestFit="1" customWidth="1"/>
  </cols>
  <sheetData>
    <row r="1" spans="1:24" ht="12.75">
      <c r="A1" s="26" t="s">
        <v>1</v>
      </c>
      <c r="B1" s="2">
        <f>SUM('за 3 міс.2020 р.'!B1+'квітень 2020 р.'!B1)</f>
        <v>401005.89</v>
      </c>
      <c r="C1" s="2">
        <f>SUM('за 3 міс.2020 р.'!C1+'квітень 2020 р.'!C1)</f>
        <v>109844.08000000002</v>
      </c>
      <c r="D1" s="2">
        <f>SUM('за 3 міс.2020 р.'!D1+'квітень 2020 р.'!D1)</f>
        <v>510849.97</v>
      </c>
      <c r="E1" s="2">
        <f>SUM('за 3 міс.2020 р.'!E1+'квітень 2020 р.'!E1)</f>
        <v>113218.5</v>
      </c>
      <c r="F1" s="2">
        <f>SUM('за 3 міс.2020 р.'!F1+'квітень 2020 р.'!F1)</f>
        <v>165202.5</v>
      </c>
      <c r="G1" s="2">
        <f>SUM('за 3 міс.2020 р.'!G1+'квітень 2020 р.'!G1)</f>
        <v>43267.61</v>
      </c>
      <c r="H1" s="2">
        <f>SUM('за 3 міс.2020 р.'!H1+'квітень 2020 р.'!H1)</f>
        <v>12706.56</v>
      </c>
      <c r="I1" s="2">
        <f>SUM('за 3 міс.2020 р.'!I1+'квітень 2020 р.'!I1)</f>
        <v>7144.79</v>
      </c>
      <c r="J1" s="2">
        <f>SUM('за 3 міс.2020 р.'!J1+'квітень 2020 р.'!J1)</f>
        <v>35</v>
      </c>
      <c r="K1" s="2">
        <f>SUM('за 3 міс.2020 р.'!K1+'квітень 2020 р.'!K1)</f>
        <v>0</v>
      </c>
      <c r="L1" s="2">
        <f>SUM('за 3 міс.2020 р.'!L1+'квітень 2020 р.'!L1)</f>
        <v>0</v>
      </c>
      <c r="M1" s="2">
        <f>SUM('за 3 міс.2020 р.'!M1+'квітень 2020 р.'!M1)</f>
        <v>0</v>
      </c>
      <c r="N1" s="2">
        <f>SUM('за 3 міс.2020 р.'!N1+'квітень 2020 р.'!N1)</f>
        <v>0</v>
      </c>
      <c r="O1" s="2">
        <f>SUM('за 3 міс.2020 р.'!O1+'квітень 2020 р.'!O1)</f>
        <v>102083.54</v>
      </c>
      <c r="P1" s="2">
        <f>SUM('за 3 міс.2020 р.'!P1+'квітень 2020 р.'!P1)</f>
        <v>0</v>
      </c>
      <c r="Q1" s="2">
        <f>SUM('за 3 міс.2020 р.'!Q1+'квітень 2020 р.'!Q1)</f>
        <v>0</v>
      </c>
      <c r="R1" s="2">
        <f>SUM('за 3 міс.2020 р.'!R1+'квітень 2020 р.'!R1)</f>
        <v>17809.79</v>
      </c>
      <c r="S1" s="2">
        <f>SUM('за 3 міс.2020 р.'!S1+'квітень 2020 р.'!S1)</f>
        <v>0</v>
      </c>
      <c r="T1" s="2">
        <f>SUM('за 3 міс.2020 р.'!T1+'квітень 2020 р.'!T1)</f>
        <v>84273.75</v>
      </c>
      <c r="U1" s="2">
        <f>SUM('за 3 міс.2020 р.'!U1+'квітень 2020 р.'!U1)</f>
        <v>0</v>
      </c>
      <c r="V1" s="2">
        <f>SUM('за 3 міс.2020 р.'!V1+'квітень 2020 р.'!V1)</f>
        <v>0</v>
      </c>
      <c r="W1" s="2">
        <f>SUM('за 3 міс.2020 р.'!W1+'квітень 2020 р.'!W1)</f>
        <v>0</v>
      </c>
      <c r="X1" s="2">
        <f>SUM('за 3 міс.2020 р.'!X1+'квітень 2020 р.'!X1)</f>
        <v>789305.97</v>
      </c>
    </row>
    <row r="2" spans="1:24" ht="12.75">
      <c r="A2" s="6" t="s">
        <v>0</v>
      </c>
      <c r="B2" s="2">
        <f>SUM('за 3 міс.2020 р.'!B2+'квітень 2020 р.'!B2)</f>
        <v>401005.89</v>
      </c>
      <c r="C2" s="2">
        <f>SUM('за 3 міс.2020 р.'!C2+'квітень 2020 р.'!C2)</f>
        <v>109844.08000000002</v>
      </c>
      <c r="D2" s="2">
        <f>SUM('за 3 міс.2020 р.'!D2+'квітень 2020 р.'!D2)</f>
        <v>510849.97</v>
      </c>
      <c r="E2" s="2">
        <f>SUM('за 3 міс.2020 р.'!E2+'квітень 2020 р.'!E2)</f>
        <v>113218.5</v>
      </c>
      <c r="F2" s="2">
        <f>SUM('за 3 міс.2020 р.'!F2+'квітень 2020 р.'!F2)</f>
        <v>165202.5</v>
      </c>
      <c r="G2" s="2">
        <f>SUM('за 3 міс.2020 р.'!G2+'квітень 2020 р.'!G2)</f>
        <v>43267.61</v>
      </c>
      <c r="H2" s="2">
        <f>SUM('за 3 міс.2020 р.'!H2+'квітень 2020 р.'!H2)</f>
        <v>12706.56</v>
      </c>
      <c r="I2" s="2">
        <f>SUM('за 3 міс.2020 р.'!I2+'квітень 2020 р.'!I2)</f>
        <v>7144.79</v>
      </c>
      <c r="J2" s="2">
        <f>SUM('за 3 міс.2020 р.'!J2+'квітень 2020 р.'!J2)</f>
        <v>35</v>
      </c>
      <c r="K2" s="2">
        <f>SUM('за 3 міс.2020 р.'!K2+'квітень 2020 р.'!K2)</f>
        <v>0</v>
      </c>
      <c r="L2" s="2">
        <f>SUM('за 3 міс.2020 р.'!L2+'квітень 2020 р.'!L2)</f>
        <v>0</v>
      </c>
      <c r="M2" s="2">
        <f>SUM('за 3 міс.2020 р.'!M2+'квітень 2020 р.'!M2)</f>
        <v>0</v>
      </c>
      <c r="N2" s="2">
        <f>SUM('за 3 міс.2020 р.'!N2+'квітень 2020 р.'!N2)</f>
        <v>0</v>
      </c>
      <c r="O2" s="2">
        <f>SUM('за 3 міс.2020 р.'!O2+'квітень 2020 р.'!O2)</f>
        <v>102083.54</v>
      </c>
      <c r="P2" s="2">
        <f>SUM('за 3 міс.2020 р.'!P2+'квітень 2020 р.'!P2)</f>
        <v>0</v>
      </c>
      <c r="Q2" s="2">
        <f>SUM('за 3 міс.2020 р.'!Q2+'квітень 2020 р.'!Q2)</f>
        <v>0</v>
      </c>
      <c r="R2" s="2">
        <f>SUM('за 3 міс.2020 р.'!R2+'квітень 2020 р.'!R2)</f>
        <v>17809.79</v>
      </c>
      <c r="S2" s="2">
        <f>SUM('за 3 міс.2020 р.'!S2+'квітень 2020 р.'!S2)</f>
        <v>0</v>
      </c>
      <c r="T2" s="2">
        <f>SUM('за 3 міс.2020 р.'!T2+'квітень 2020 р.'!T2)</f>
        <v>84273.75</v>
      </c>
      <c r="U2" s="2">
        <f>SUM('за 3 міс.2020 р.'!U2+'квітень 2020 р.'!U2)</f>
        <v>0</v>
      </c>
      <c r="V2" s="2">
        <f>SUM('за 3 міс.2020 р.'!V2+'квітень 2020 р.'!V2)</f>
        <v>0</v>
      </c>
      <c r="W2" s="2">
        <f>SUM('за 3 міс.2020 р.'!W2+'квітень 2020 р.'!W2)</f>
        <v>0</v>
      </c>
      <c r="X2" s="2">
        <f>SUM('за 3 міс.2020 р.'!X2+'квітень 2020 р.'!X2)</f>
        <v>789305.97</v>
      </c>
    </row>
    <row r="3" spans="1:26" ht="12.75">
      <c r="A3" s="6" t="s">
        <v>2</v>
      </c>
      <c r="B3" s="2" t="e">
        <f>SUM('за 3 міс.2020 р.'!B3+'квітень 2020 р.'!B3)</f>
        <v>#REF!</v>
      </c>
      <c r="C3" s="2" t="e">
        <f>SUM('за 3 міс.2020 р.'!C3+'квітень 2020 р.'!C3)</f>
        <v>#REF!</v>
      </c>
      <c r="D3" s="2" t="e">
        <f>SUM('за 3 міс.2020 р.'!D3+'квітень 2020 р.'!D3)</f>
        <v>#REF!</v>
      </c>
      <c r="E3" s="2" t="e">
        <f>SUM('за 3 міс.2020 р.'!E3+'квітень 2020 р.'!E3)</f>
        <v>#REF!</v>
      </c>
      <c r="F3" s="2" t="e">
        <f>SUM('за 3 міс.2020 р.'!F3+'квітень 2020 р.'!F3)</f>
        <v>#REF!</v>
      </c>
      <c r="G3" s="2" t="e">
        <f>SUM('за 3 міс.2020 р.'!G3+'квітень 2020 р.'!G3)</f>
        <v>#REF!</v>
      </c>
      <c r="H3" s="2" t="e">
        <f>SUM('за 3 міс.2020 р.'!H3+'квітень 2020 р.'!H3)</f>
        <v>#REF!</v>
      </c>
      <c r="I3" s="2" t="e">
        <f>SUM('за 3 міс.2020 р.'!I3+'квітень 2020 р.'!I3)</f>
        <v>#REF!</v>
      </c>
      <c r="J3" s="2" t="e">
        <f>SUM('за 3 міс.2020 р.'!J3+'квітень 2020 р.'!J3)</f>
        <v>#REF!</v>
      </c>
      <c r="K3" s="2" t="e">
        <f>SUM('за 3 міс.2020 р.'!K3+'квітень 2020 р.'!K3)</f>
        <v>#REF!</v>
      </c>
      <c r="L3" s="2" t="e">
        <f>SUM('за 3 міс.2020 р.'!L3+'квітень 2020 р.'!L3)</f>
        <v>#REF!</v>
      </c>
      <c r="M3" s="2" t="e">
        <f>SUM('за 3 міс.2020 р.'!M3+'квітень 2020 р.'!M3)</f>
        <v>#REF!</v>
      </c>
      <c r="N3" s="2" t="e">
        <f>SUM('за 3 міс.2020 р.'!N3+'квітень 2020 р.'!N3)</f>
        <v>#REF!</v>
      </c>
      <c r="O3" s="2" t="e">
        <f>SUM('за 3 міс.2020 р.'!O3+'квітень 2020 р.'!O3)</f>
        <v>#REF!</v>
      </c>
      <c r="P3" s="2" t="e">
        <f>SUM('за 3 міс.2020 р.'!P3+'квітень 2020 р.'!P3)</f>
        <v>#REF!</v>
      </c>
      <c r="Q3" s="2" t="e">
        <f>SUM('за 3 міс.2020 р.'!Q3+'квітень 2020 р.'!Q3)</f>
        <v>#REF!</v>
      </c>
      <c r="R3" s="2" t="e">
        <f>SUM('за 3 міс.2020 р.'!R3+'квітень 2020 р.'!R3)</f>
        <v>#REF!</v>
      </c>
      <c r="S3" s="2" t="e">
        <f>SUM('за 3 міс.2020 р.'!S3+'квітень 2020 р.'!S3)</f>
        <v>#REF!</v>
      </c>
      <c r="T3" s="2" t="e">
        <f>SUM('за 3 міс.2020 р.'!T3+'квітень 2020 р.'!T3)</f>
        <v>#REF!</v>
      </c>
      <c r="U3" s="2" t="e">
        <f>SUM('за 3 міс.2020 р.'!U3+'квітень 2020 р.'!U3)</f>
        <v>#REF!</v>
      </c>
      <c r="V3" s="2" t="e">
        <f>SUM('за 3 міс.2020 р.'!V3+'квітень 2020 р.'!V3)</f>
        <v>#REF!</v>
      </c>
      <c r="W3" s="2" t="e">
        <f>SUM('за 3 міс.2020 р.'!W3+'квітень 2020 р.'!W3)</f>
        <v>#REF!</v>
      </c>
      <c r="X3" s="2" t="e">
        <f>SUM('за 3 міс.2020 р.'!X3+'квітень 2020 р.'!X3)</f>
        <v>#REF!</v>
      </c>
      <c r="Z3" s="14"/>
    </row>
    <row r="4" spans="1:24" ht="12.75">
      <c r="A4" s="22" t="s">
        <v>22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/>
      <c r="W4" s="2"/>
      <c r="X4" s="2"/>
    </row>
    <row r="5" spans="1:24" ht="12.75">
      <c r="A5" s="23"/>
      <c r="B5" s="23"/>
      <c r="C5" s="23"/>
      <c r="D5" s="23">
        <f>SUM(D2)</f>
        <v>510849.97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IV17"/>
    </sheetView>
  </sheetViews>
  <sheetFormatPr defaultColWidth="19.625" defaultRowHeight="12.75"/>
  <cols>
    <col min="1" max="1" width="16.625" style="12" customWidth="1"/>
    <col min="2" max="2" width="11.25390625" style="12" customWidth="1"/>
    <col min="3" max="3" width="8.375" style="12" customWidth="1"/>
    <col min="4" max="4" width="9.375" style="12" customWidth="1"/>
    <col min="5" max="5" width="11.125" style="12" customWidth="1"/>
    <col min="6" max="6" width="9.375" style="12" customWidth="1"/>
    <col min="7" max="8" width="8.875" style="12" customWidth="1"/>
    <col min="9" max="9" width="9.25390625" style="12" customWidth="1"/>
    <col min="10" max="10" width="6.625" style="12" customWidth="1"/>
    <col min="11" max="11" width="2.00390625" style="12" customWidth="1"/>
    <col min="12" max="13" width="2.125" style="12" customWidth="1"/>
    <col min="14" max="14" width="8.625" style="12" customWidth="1"/>
    <col min="15" max="15" width="9.75390625" style="12" customWidth="1"/>
    <col min="16" max="16" width="8.625" style="12" customWidth="1"/>
    <col min="17" max="17" width="8.75390625" style="12" customWidth="1"/>
    <col min="18" max="18" width="9.125" style="12" customWidth="1"/>
    <col min="19" max="19" width="10.875" style="12" customWidth="1"/>
    <col min="20" max="20" width="11.125" style="12" customWidth="1"/>
    <col min="21" max="21" width="6.25390625" style="12" customWidth="1"/>
    <col min="22" max="22" width="6.625" style="12" customWidth="1"/>
    <col min="23" max="23" width="5.125" style="12" customWidth="1"/>
    <col min="24" max="24" width="11.625" style="12" customWidth="1"/>
    <col min="25" max="16384" width="19.625" style="12" customWidth="1"/>
  </cols>
  <sheetData>
    <row r="1" spans="1:24" ht="15.75">
      <c r="A1" s="26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D1+E1+F1+J1+U1+V1</f>
        <v>0</v>
      </c>
    </row>
    <row r="2" spans="1:24" ht="15.7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2">
        <f>SUM(E1:E1)</f>
        <v>0</v>
      </c>
      <c r="F2" s="3">
        <f>G2+H2+I2+N2+O2+U2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3">
        <f>P2+Q2+R2+S2+T2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2">
        <f>SUM(S1:S1)</f>
        <v>0</v>
      </c>
      <c r="T2" s="2">
        <f>SUM(T1:T1)</f>
        <v>0</v>
      </c>
      <c r="U2" s="2">
        <f>SUM(U1:U1)</f>
        <v>0</v>
      </c>
      <c r="V2" s="2">
        <f>SUM(V1:V1)</f>
        <v>0</v>
      </c>
      <c r="W2" s="2"/>
      <c r="X2" s="3">
        <f>D2+E2+F2+J2+U2+V2</f>
        <v>0</v>
      </c>
    </row>
    <row r="3" spans="1:24" ht="15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4"/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2" t="e">
        <f>#REF!+V2</f>
        <v>#REF!</v>
      </c>
      <c r="W3" s="2"/>
      <c r="X3" s="3" t="e">
        <f>D3+E3+F3+J3+U3+V3</f>
        <v>#REF!</v>
      </c>
    </row>
    <row r="4" spans="1:24" ht="15.75">
      <c r="A4" s="18" t="s">
        <v>6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3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1"/>
      <c r="X4" s="11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0.625" style="0" customWidth="1"/>
    <col min="5" max="5" width="9.25390625" style="0" customWidth="1"/>
    <col min="6" max="6" width="12.25390625" style="0" customWidth="1"/>
    <col min="7" max="8" width="9.125" style="0" customWidth="1"/>
    <col min="9" max="9" width="9.625" style="0" customWidth="1"/>
    <col min="10" max="10" width="4.375" style="0" customWidth="1"/>
    <col min="11" max="11" width="2.375" style="0" customWidth="1"/>
    <col min="12" max="13" width="2.625" style="0" customWidth="1"/>
    <col min="14" max="14" width="7.375" style="0" customWidth="1"/>
    <col min="15" max="15" width="9.75390625" style="0" customWidth="1"/>
    <col min="16" max="16" width="9.25390625" style="0" customWidth="1"/>
    <col min="17" max="17" width="7.75390625" style="0" customWidth="1"/>
    <col min="18" max="18" width="8.875" style="0" customWidth="1"/>
    <col min="19" max="19" width="9.75390625" style="0" customWidth="1"/>
    <col min="20" max="20" width="8.625" style="0" customWidth="1"/>
    <col min="21" max="21" width="5.75390625" style="0" customWidth="1"/>
    <col min="22" max="22" width="6.375" style="0" customWidth="1"/>
    <col min="23" max="23" width="3.125" style="0" customWidth="1"/>
    <col min="24" max="24" width="16.00390625" style="0" customWidth="1"/>
  </cols>
  <sheetData>
    <row r="1" spans="1:24" ht="12.75">
      <c r="A1" s="26" t="s">
        <v>1</v>
      </c>
      <c r="B1" s="2">
        <f>SUM('за 4міс.2020 р.'!B1+'травень 2020 р.'!B1)</f>
        <v>401005.89</v>
      </c>
      <c r="C1" s="2">
        <f>SUM('за 4міс.2020 р.'!C1+'травень 2020 р.'!C1)</f>
        <v>109844.08000000002</v>
      </c>
      <c r="D1" s="2">
        <f>SUM('за 4міс.2020 р.'!D1+'травень 2020 р.'!D1)</f>
        <v>510849.97</v>
      </c>
      <c r="E1" s="2">
        <f>SUM('за 4міс.2020 р.'!E1+'травень 2020 р.'!E1)</f>
        <v>113218.5</v>
      </c>
      <c r="F1" s="2">
        <f>SUM('за 4міс.2020 р.'!F1+'травень 2020 р.'!F1)</f>
        <v>165202.5</v>
      </c>
      <c r="G1" s="2">
        <f>SUM('за 4міс.2020 р.'!G1+'травень 2020 р.'!G1)</f>
        <v>43267.61</v>
      </c>
      <c r="H1" s="2">
        <f>SUM('за 4міс.2020 р.'!H1+'травень 2020 р.'!H1)</f>
        <v>12706.56</v>
      </c>
      <c r="I1" s="2">
        <f>SUM('за 4міс.2020 р.'!I1+'травень 2020 р.'!I1)</f>
        <v>7144.79</v>
      </c>
      <c r="J1" s="2">
        <f>SUM('за 4міс.2020 р.'!J1+'травень 2020 р.'!J1)</f>
        <v>35</v>
      </c>
      <c r="K1" s="2">
        <f>SUM('за 4міс.2020 р.'!K1+'травень 2020 р.'!K1)</f>
        <v>0</v>
      </c>
      <c r="L1" s="2">
        <f>SUM('за 4міс.2020 р.'!L1+'травень 2020 р.'!L1)</f>
        <v>0</v>
      </c>
      <c r="M1" s="2">
        <f>SUM('за 4міс.2020 р.'!M1+'травень 2020 р.'!M1)</f>
        <v>0</v>
      </c>
      <c r="N1" s="2">
        <f>SUM('за 4міс.2020 р.'!N1+'травень 2020 р.'!N1)</f>
        <v>0</v>
      </c>
      <c r="O1" s="2">
        <f>SUM('за 4міс.2020 р.'!O1+'травень 2020 р.'!O1)</f>
        <v>102083.54</v>
      </c>
      <c r="P1" s="2">
        <f>SUM('за 4міс.2020 р.'!P1+'травень 2020 р.'!P1)</f>
        <v>0</v>
      </c>
      <c r="Q1" s="2">
        <f>SUM('за 4міс.2020 р.'!Q1+'травень 2020 р.'!Q1)</f>
        <v>0</v>
      </c>
      <c r="R1" s="2">
        <f>SUM('за 4міс.2020 р.'!R1+'травень 2020 р.'!R1)</f>
        <v>17809.79</v>
      </c>
      <c r="S1" s="2">
        <f>SUM('за 4міс.2020 р.'!S1+'травень 2020 р.'!S1)</f>
        <v>0</v>
      </c>
      <c r="T1" s="2">
        <f>SUM('за 4міс.2020 р.'!T1+'травень 2020 р.'!T1)</f>
        <v>84273.75</v>
      </c>
      <c r="U1" s="2">
        <f>SUM('за 4міс.2020 р.'!U1+'травень 2020 р.'!U1)</f>
        <v>0</v>
      </c>
      <c r="V1" s="2">
        <f>SUM('за 4міс.2020 р.'!V1+'травень 2020 р.'!V1)</f>
        <v>0</v>
      </c>
      <c r="W1" s="2">
        <f>SUM('за 4міс.2020 р.'!W1+'травень 2020 р.'!W1)</f>
        <v>0</v>
      </c>
      <c r="X1" s="2">
        <f>SUM('за 4міс.2020 р.'!X1+'травень 2020 р.'!X1)</f>
        <v>789305.97</v>
      </c>
    </row>
    <row r="2" spans="1:24" ht="12.75">
      <c r="A2" s="6" t="s">
        <v>0</v>
      </c>
      <c r="B2" s="2">
        <f>SUM('за 4міс.2020 р.'!B2+'травень 2020 р.'!B2)</f>
        <v>401005.89</v>
      </c>
      <c r="C2" s="2">
        <f>SUM('за 4міс.2020 р.'!C2+'травень 2020 р.'!C2)</f>
        <v>109844.08000000002</v>
      </c>
      <c r="D2" s="2">
        <f>SUM('за 4міс.2020 р.'!D2+'травень 2020 р.'!D2)</f>
        <v>510849.97</v>
      </c>
      <c r="E2" s="2">
        <f>SUM('за 4міс.2020 р.'!E2+'травень 2020 р.'!E2)</f>
        <v>113218.5</v>
      </c>
      <c r="F2" s="2">
        <f>SUM('за 4міс.2020 р.'!F2+'травень 2020 р.'!F2)</f>
        <v>165202.5</v>
      </c>
      <c r="G2" s="2">
        <f>SUM('за 4міс.2020 р.'!G2+'травень 2020 р.'!G2)</f>
        <v>43267.61</v>
      </c>
      <c r="H2" s="2">
        <f>SUM('за 4міс.2020 р.'!H2+'травень 2020 р.'!H2)</f>
        <v>12706.56</v>
      </c>
      <c r="I2" s="2">
        <f>SUM('за 4міс.2020 р.'!I2+'травень 2020 р.'!I2)</f>
        <v>7144.79</v>
      </c>
      <c r="J2" s="2">
        <f>SUM('за 4міс.2020 р.'!J2+'травень 2020 р.'!J2)</f>
        <v>35</v>
      </c>
      <c r="K2" s="2">
        <f>SUM('за 4міс.2020 р.'!K2+'травень 2020 р.'!K2)</f>
        <v>0</v>
      </c>
      <c r="L2" s="2">
        <f>SUM('за 4міс.2020 р.'!L2+'травень 2020 р.'!L2)</f>
        <v>0</v>
      </c>
      <c r="M2" s="2">
        <f>SUM('за 4міс.2020 р.'!M2+'травень 2020 р.'!M2)</f>
        <v>0</v>
      </c>
      <c r="N2" s="2">
        <f>SUM('за 4міс.2020 р.'!N2+'травень 2020 р.'!N2)</f>
        <v>0</v>
      </c>
      <c r="O2" s="2">
        <f>SUM('за 4міс.2020 р.'!O2+'травень 2020 р.'!O2)</f>
        <v>102083.54</v>
      </c>
      <c r="P2" s="2">
        <f>SUM('за 4міс.2020 р.'!P2+'травень 2020 р.'!P2)</f>
        <v>0</v>
      </c>
      <c r="Q2" s="2">
        <f>SUM('за 4міс.2020 р.'!Q2+'травень 2020 р.'!Q2)</f>
        <v>0</v>
      </c>
      <c r="R2" s="2">
        <f>SUM('за 4міс.2020 р.'!R2+'травень 2020 р.'!R2)</f>
        <v>17809.79</v>
      </c>
      <c r="S2" s="2">
        <f>SUM('за 4міс.2020 р.'!S2+'травень 2020 р.'!S2)</f>
        <v>0</v>
      </c>
      <c r="T2" s="2">
        <f>SUM('за 4міс.2020 р.'!T2+'травень 2020 р.'!T2)</f>
        <v>84273.75</v>
      </c>
      <c r="U2" s="2">
        <f>SUM('за 4міс.2020 р.'!U2+'травень 2020 р.'!U2)</f>
        <v>0</v>
      </c>
      <c r="V2" s="2">
        <f>SUM('за 4міс.2020 р.'!V2+'травень 2020 р.'!V2)</f>
        <v>0</v>
      </c>
      <c r="W2" s="2">
        <f>SUM('за 4міс.2020 р.'!W2+'травень 2020 р.'!W2)</f>
        <v>0</v>
      </c>
      <c r="X2" s="2">
        <f>SUM('за 4міс.2020 р.'!X2+'травень 2020 р.'!X2)</f>
        <v>789305.97</v>
      </c>
    </row>
    <row r="3" spans="1:24" ht="12.75">
      <c r="A3" s="6" t="s">
        <v>2</v>
      </c>
      <c r="B3" s="2" t="e">
        <f>SUM('за 4міс.2020 р.'!B3+'травень 2020 р.'!B3)</f>
        <v>#REF!</v>
      </c>
      <c r="C3" s="2" t="e">
        <f>SUM('за 4міс.2020 р.'!C3+'травень 2020 р.'!C3)</f>
        <v>#REF!</v>
      </c>
      <c r="D3" s="2" t="e">
        <f>SUM('за 4міс.2020 р.'!D3+'травень 2020 р.'!D3)</f>
        <v>#REF!</v>
      </c>
      <c r="E3" s="2" t="e">
        <f>SUM('за 4міс.2020 р.'!E3+'травень 2020 р.'!E3)</f>
        <v>#REF!</v>
      </c>
      <c r="F3" s="2" t="e">
        <f>SUM('за 4міс.2020 р.'!F3+'травень 2020 р.'!F3)</f>
        <v>#REF!</v>
      </c>
      <c r="G3" s="2" t="e">
        <f>SUM('за 4міс.2020 р.'!G3+'травень 2020 р.'!G3)</f>
        <v>#REF!</v>
      </c>
      <c r="H3" s="2" t="e">
        <f>SUM('за 4міс.2020 р.'!H3+'травень 2020 р.'!H3)</f>
        <v>#REF!</v>
      </c>
      <c r="I3" s="2" t="e">
        <f>SUM('за 4міс.2020 р.'!I3+'травень 2020 р.'!I3)</f>
        <v>#REF!</v>
      </c>
      <c r="J3" s="2" t="e">
        <f>SUM('за 4міс.2020 р.'!J3+'травень 2020 р.'!J3)</f>
        <v>#REF!</v>
      </c>
      <c r="K3" s="2" t="e">
        <f>SUM('за 4міс.2020 р.'!K3+'травень 2020 р.'!K3)</f>
        <v>#REF!</v>
      </c>
      <c r="L3" s="2" t="e">
        <f>SUM('за 4міс.2020 р.'!L3+'травень 2020 р.'!L3)</f>
        <v>#REF!</v>
      </c>
      <c r="M3" s="2" t="e">
        <f>SUM('за 4міс.2020 р.'!M3+'травень 2020 р.'!M3)</f>
        <v>#REF!</v>
      </c>
      <c r="N3" s="2" t="e">
        <f>SUM('за 4міс.2020 р.'!N3+'травень 2020 р.'!N3)</f>
        <v>#REF!</v>
      </c>
      <c r="O3" s="2" t="e">
        <f>SUM('за 4міс.2020 р.'!O3+'травень 2020 р.'!O3)</f>
        <v>#REF!</v>
      </c>
      <c r="P3" s="2" t="e">
        <f>SUM('за 4міс.2020 р.'!P3+'травень 2020 р.'!P3)</f>
        <v>#REF!</v>
      </c>
      <c r="Q3" s="2" t="e">
        <f>SUM('за 4міс.2020 р.'!Q3+'травень 2020 р.'!Q3)</f>
        <v>#REF!</v>
      </c>
      <c r="R3" s="2" t="e">
        <f>SUM('за 4міс.2020 р.'!R3+'травень 2020 р.'!R3)</f>
        <v>#REF!</v>
      </c>
      <c r="S3" s="2" t="e">
        <f>SUM('за 4міс.2020 р.'!S3+'травень 2020 р.'!S3)</f>
        <v>#REF!</v>
      </c>
      <c r="T3" s="2" t="e">
        <f>SUM('за 4міс.2020 р.'!T3+'травень 2020 р.'!T3)</f>
        <v>#REF!</v>
      </c>
      <c r="U3" s="2" t="e">
        <f>SUM('за 4міс.2020 р.'!U3+'травень 2020 р.'!U3)</f>
        <v>#REF!</v>
      </c>
      <c r="V3" s="2" t="e">
        <f>SUM('за 4міс.2020 р.'!V3+'травень 2020 р.'!V3)</f>
        <v>#REF!</v>
      </c>
      <c r="W3" s="2" t="e">
        <f>SUM('за 4міс.2020 р.'!W3+'травень 2020 р.'!W3)</f>
        <v>#REF!</v>
      </c>
      <c r="X3" s="2" t="e">
        <f>SUM('за 4міс.2020 р.'!X3+'травень 2020 р.'!X3)</f>
        <v>#REF!</v>
      </c>
    </row>
    <row r="4" spans="1:24" ht="12.75">
      <c r="A4" s="22" t="s">
        <v>21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3"/>
      <c r="B5" s="23"/>
      <c r="C5" s="23"/>
      <c r="D5" s="23">
        <f>SUM(D2)</f>
        <v>510849.97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2.75">
      <c r="X7" s="14"/>
    </row>
    <row r="8" ht="12.75">
      <c r="X8" s="1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2020-02-10T13:13:59Z</cp:lastPrinted>
  <dcterms:created xsi:type="dcterms:W3CDTF">2009-01-27T08:03:55Z</dcterms:created>
  <dcterms:modified xsi:type="dcterms:W3CDTF">2020-04-24T19:53:23Z</dcterms:modified>
  <cp:category/>
  <cp:version/>
  <cp:contentType/>
  <cp:contentStatus/>
</cp:coreProperties>
</file>