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<sst xmlns="http://schemas.openxmlformats.org/spreadsheetml/2006/main" count="40" uniqueCount="37">
  <si>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№п/п</t>
  </si>
  <si>
    <t>Назва навчального закладу</t>
  </si>
  <si>
    <t>Всього заг.фонд</t>
  </si>
  <si>
    <t>спецкошти план 4-1</t>
  </si>
  <si>
    <t>спецкошти    4-3</t>
  </si>
  <si>
    <t>благодійна допомога 4-2</t>
  </si>
  <si>
    <t>ВСЬОГО</t>
  </si>
  <si>
    <t>Корсунівська ЗОШ</t>
  </si>
  <si>
    <t xml:space="preserve"> </t>
  </si>
  <si>
    <t xml:space="preserve">Кошториси по школах  на 2020  рік  </t>
  </si>
  <si>
    <t>2110  Районні кошти</t>
  </si>
  <si>
    <t>2120 Районні кошти</t>
  </si>
  <si>
    <t>2110  Державні кошти педперсонал</t>
  </si>
  <si>
    <t>2120  Державні кошти педперсонал</t>
  </si>
  <si>
    <t>2111 інклюзія</t>
  </si>
  <si>
    <t>2120 інклюзія</t>
  </si>
  <si>
    <t>2110  Районні кошти ( с/р)</t>
  </si>
  <si>
    <t>2120 Районні кошти (с/р)</t>
  </si>
  <si>
    <t>Всього кошти 2110</t>
  </si>
  <si>
    <t>Всього  кошти 2120</t>
  </si>
  <si>
    <t>2210 с/р</t>
  </si>
  <si>
    <t>2210  інклюзія</t>
  </si>
  <si>
    <t>2210 р/б</t>
  </si>
  <si>
    <t>2230 с/р</t>
  </si>
  <si>
    <t>Всього інклюзія з/п</t>
  </si>
  <si>
    <t>Всього районні кошти на з/п</t>
  </si>
  <si>
    <t>Всього державні кошти на заробітну плату</t>
  </si>
  <si>
    <t>2230 р/б</t>
  </si>
  <si>
    <t>2230 всього харчування</t>
  </si>
  <si>
    <t>2210 Всього придбання</t>
  </si>
  <si>
    <t>2250  відрядження</t>
  </si>
  <si>
    <t>2270  оплата комунальних послуг та енергоносіїв</t>
  </si>
  <si>
    <t>2240  послуги с/р</t>
  </si>
  <si>
    <t>2240 послуги р/б</t>
  </si>
  <si>
    <t>2240 всього послуги</t>
  </si>
  <si>
    <t>3110 інклюзія</t>
  </si>
  <si>
    <t>Всього кошти на заробітну плату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</si>
</sst>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39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"/>
  <sheetViews>
    <sheetView tabSelected="1" zoomScalePageLayoutView="0" workbookViewId="0" topLeftCell="A1">
      <pane xSplit="2" ySplit="3" topLeftCell="A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:IV16"/>
    </sheetView>
  </sheetViews>
  <sheetFormatPr defaultColWidth="9.140625" defaultRowHeight="12.75"/>
  <cols>
    <col min="1" max="1" width="5.00390625" style="0" customWidth="1"/>
    <col min="2" max="2" width="36.8515625" style="0" customWidth="1"/>
    <col min="3" max="3" width="13.140625" style="0" customWidth="1"/>
    <col min="4" max="4" width="15.8515625" style="0" customWidth="1"/>
    <col min="5" max="9" width="12.140625" style="0" customWidth="1"/>
    <col min="10" max="16" width="11.8515625" style="0" customWidth="1"/>
    <col min="17" max="23" width="11.28125" style="0" customWidth="1"/>
    <col min="24" max="26" width="10.421875" style="0" customWidth="1"/>
    <col min="27" max="28" width="9.7109375" style="0" customWidth="1"/>
    <col min="29" max="29" width="11.00390625" style="0" customWidth="1"/>
    <col min="30" max="30" width="10.7109375" style="0" customWidth="1"/>
    <col min="31" max="31" width="10.00390625" style="0" customWidth="1"/>
    <col min="32" max="32" width="9.7109375" style="0" customWidth="1"/>
    <col min="33" max="33" width="10.421875" style="0" customWidth="1"/>
    <col min="34" max="34" width="10.7109375" style="0" customWidth="1"/>
    <col min="35" max="35" width="10.00390625" style="0" customWidth="1"/>
    <col min="36" max="36" width="6.140625" style="0" customWidth="1"/>
    <col min="37" max="37" width="5.28125" style="0" customWidth="1"/>
    <col min="38" max="38" width="7.00390625" style="0" customWidth="1"/>
    <col min="39" max="39" width="14.8515625" style="0" customWidth="1"/>
    <col min="40" max="40" width="4.8515625" style="0" customWidth="1"/>
    <col min="41" max="41" width="10.28125" style="0" customWidth="1"/>
    <col min="42" max="42" width="9.421875" style="0" customWidth="1"/>
    <col min="43" max="43" width="6.8515625" style="0" customWidth="1"/>
    <col min="44" max="44" width="7.00390625" style="0" customWidth="1"/>
    <col min="45" max="45" width="7.57421875" style="0" customWidth="1"/>
    <col min="46" max="46" width="9.421875" style="0" customWidth="1"/>
    <col min="47" max="47" width="11.00390625" style="0" customWidth="1"/>
    <col min="48" max="48" width="8.7109375" style="0" customWidth="1"/>
    <col min="49" max="49" width="8.57421875" style="0" customWidth="1"/>
    <col min="50" max="50" width="6.28125" style="0" customWidth="1"/>
    <col min="51" max="51" width="6.00390625" style="0" customWidth="1"/>
    <col min="52" max="52" width="5.140625" style="0" customWidth="1"/>
    <col min="53" max="53" width="5.00390625" style="0" customWidth="1"/>
    <col min="54" max="54" width="5.57421875" style="0" customWidth="1"/>
    <col min="55" max="55" width="12.140625" style="0" customWidth="1"/>
  </cols>
  <sheetData>
    <row r="1" spans="2:35" ht="15.75">
      <c r="B1" s="11" t="s">
        <v>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3" spans="1:55" ht="97.5" customHeight="1">
      <c r="A3" t="s">
        <v>0</v>
      </c>
      <c r="B3" s="2" t="s">
        <v>1</v>
      </c>
      <c r="C3" s="2" t="s">
        <v>12</v>
      </c>
      <c r="D3" s="2" t="s">
        <v>13</v>
      </c>
      <c r="E3" s="2" t="s">
        <v>26</v>
      </c>
      <c r="F3" s="2" t="s">
        <v>14</v>
      </c>
      <c r="G3" s="2" t="s">
        <v>15</v>
      </c>
      <c r="H3" s="2" t="s">
        <v>24</v>
      </c>
      <c r="I3" s="2" t="s">
        <v>16</v>
      </c>
      <c r="J3" s="2" t="s">
        <v>17</v>
      </c>
      <c r="K3" s="2" t="s">
        <v>10</v>
      </c>
      <c r="L3" s="2" t="s">
        <v>11</v>
      </c>
      <c r="M3" s="2" t="s">
        <v>25</v>
      </c>
      <c r="N3" s="2" t="s">
        <v>18</v>
      </c>
      <c r="O3" s="2" t="s">
        <v>19</v>
      </c>
      <c r="P3" s="2" t="s">
        <v>36</v>
      </c>
      <c r="Q3" s="2" t="s">
        <v>21</v>
      </c>
      <c r="R3" s="1" t="s">
        <v>22</v>
      </c>
      <c r="S3" s="1" t="s">
        <v>22</v>
      </c>
      <c r="T3" s="1" t="s">
        <v>22</v>
      </c>
      <c r="U3" s="1" t="s">
        <v>20</v>
      </c>
      <c r="V3" s="2" t="s">
        <v>29</v>
      </c>
      <c r="W3" s="1" t="s">
        <v>23</v>
      </c>
      <c r="X3" s="1" t="s">
        <v>27</v>
      </c>
      <c r="Y3" s="2" t="s">
        <v>28</v>
      </c>
      <c r="Z3" s="2" t="s">
        <v>33</v>
      </c>
      <c r="AA3" s="2" t="s">
        <v>32</v>
      </c>
      <c r="AB3" s="2" t="s">
        <v>34</v>
      </c>
      <c r="AC3" s="2" t="s">
        <v>30</v>
      </c>
      <c r="AD3" s="2" t="s">
        <v>31</v>
      </c>
      <c r="AE3" s="1">
        <v>2271</v>
      </c>
      <c r="AF3" s="1">
        <v>2272</v>
      </c>
      <c r="AG3" s="1">
        <v>2273</v>
      </c>
      <c r="AH3" s="1">
        <v>2274</v>
      </c>
      <c r="AI3" s="1">
        <v>2275</v>
      </c>
      <c r="AJ3" s="1">
        <v>2282</v>
      </c>
      <c r="AK3" s="1">
        <v>2730</v>
      </c>
      <c r="AL3" s="1">
        <v>2800</v>
      </c>
      <c r="AM3" s="1" t="s">
        <v>2</v>
      </c>
      <c r="AN3" s="1"/>
      <c r="AO3" s="2" t="s">
        <v>3</v>
      </c>
      <c r="AP3" s="1">
        <v>2210</v>
      </c>
      <c r="AQ3" s="1">
        <v>2230</v>
      </c>
      <c r="AR3" s="1">
        <v>2240</v>
      </c>
      <c r="AS3" s="1">
        <v>3110</v>
      </c>
      <c r="AT3" s="2" t="s">
        <v>4</v>
      </c>
      <c r="AU3" s="2">
        <v>3110</v>
      </c>
      <c r="AV3" s="2" t="s">
        <v>35</v>
      </c>
      <c r="AW3" s="2" t="s">
        <v>5</v>
      </c>
      <c r="AX3" s="1">
        <v>2210</v>
      </c>
      <c r="AY3" s="1">
        <v>2230</v>
      </c>
      <c r="AZ3" s="1">
        <v>2240</v>
      </c>
      <c r="BA3" s="1">
        <v>3110</v>
      </c>
      <c r="BB3" s="1">
        <v>3132</v>
      </c>
      <c r="BC3" s="1" t="s">
        <v>6</v>
      </c>
    </row>
    <row r="4" spans="1:55" ht="17.25" customHeight="1">
      <c r="A4">
        <v>8</v>
      </c>
      <c r="B4" t="s">
        <v>7</v>
      </c>
      <c r="C4" s="4">
        <v>1765600</v>
      </c>
      <c r="D4" s="4">
        <f>SUM(C4*22)/100</f>
        <v>388432</v>
      </c>
      <c r="E4" s="3">
        <f>SUM(C4:D4)</f>
        <v>2154032</v>
      </c>
      <c r="F4" s="4"/>
      <c r="G4" s="5">
        <f>SUM(F4*22%)</f>
        <v>0</v>
      </c>
      <c r="H4" s="6">
        <f>SUM(F4:G4)</f>
        <v>0</v>
      </c>
      <c r="I4" s="4"/>
      <c r="J4" s="4"/>
      <c r="K4" s="4">
        <v>521150</v>
      </c>
      <c r="L4" s="5">
        <f>SUM(K4*22%)</f>
        <v>114653</v>
      </c>
      <c r="M4" s="6">
        <f>SUM(I4:L4)</f>
        <v>635803</v>
      </c>
      <c r="N4" s="7">
        <f>SUM(C4+F4+I4+K4)</f>
        <v>2286750</v>
      </c>
      <c r="O4" s="7">
        <f>SUM(D4+G4+J4+L4)</f>
        <v>503085</v>
      </c>
      <c r="P4" s="7">
        <f>SUM(N4:O4)</f>
        <v>2789835</v>
      </c>
      <c r="Q4" s="4"/>
      <c r="R4" s="4">
        <v>143000</v>
      </c>
      <c r="S4" s="4">
        <v>50000</v>
      </c>
      <c r="T4" s="4">
        <v>37273</v>
      </c>
      <c r="U4" s="4">
        <v>83000</v>
      </c>
      <c r="V4" s="8">
        <f>SUM(Q4:U4)</f>
        <v>313273</v>
      </c>
      <c r="W4" s="4">
        <v>22700</v>
      </c>
      <c r="X4" s="4">
        <v>47609</v>
      </c>
      <c r="Y4" s="8">
        <f>SUM(W4:X4)</f>
        <v>70309</v>
      </c>
      <c r="Z4" s="4">
        <v>41200</v>
      </c>
      <c r="AA4" s="4">
        <v>3000</v>
      </c>
      <c r="AB4" s="8">
        <f>SUM(Z4:AA4)</f>
        <v>44200</v>
      </c>
      <c r="AC4" s="8">
        <v>14018</v>
      </c>
      <c r="AD4" s="8">
        <f>SUM(AE4:AI4)</f>
        <v>384345</v>
      </c>
      <c r="AE4" s="4"/>
      <c r="AF4" s="4"/>
      <c r="AG4" s="4">
        <v>61145</v>
      </c>
      <c r="AH4" s="4">
        <v>8200</v>
      </c>
      <c r="AI4" s="4">
        <v>315000</v>
      </c>
      <c r="AJ4" s="8">
        <v>500</v>
      </c>
      <c r="AK4" s="4"/>
      <c r="AL4" s="8">
        <v>600</v>
      </c>
      <c r="AM4" s="7">
        <f>SUM(N4+O4+V4+Y4+AB4++AC4+AE4+AF4+AG4+AH4+AI4+AJ4+AK4+AL4)</f>
        <v>3617080</v>
      </c>
      <c r="AN4" s="4"/>
      <c r="AO4" s="4">
        <f>SUM(AP4:AS4)</f>
        <v>0</v>
      </c>
      <c r="AP4" s="4"/>
      <c r="AQ4" s="4"/>
      <c r="AR4" s="4"/>
      <c r="AS4" s="4"/>
      <c r="AT4" s="4">
        <f>SUM(AU4:AV4)</f>
        <v>0</v>
      </c>
      <c r="AU4" s="4"/>
      <c r="AV4" s="4"/>
      <c r="AW4" s="4">
        <f>SUM(AX4:BB4)</f>
        <v>0</v>
      </c>
      <c r="AX4" s="4"/>
      <c r="AY4" s="4"/>
      <c r="AZ4" s="4"/>
      <c r="BA4" s="4"/>
      <c r="BB4" s="4"/>
      <c r="BC4" s="5">
        <f>SUM(AM4+AO4+AT4+AW4)</f>
        <v>3617080</v>
      </c>
    </row>
    <row r="5" spans="2:55" ht="23.25" customHeight="1">
      <c r="B5" t="s">
        <v>6</v>
      </c>
      <c r="C5" s="4">
        <f>SUM(C4:C4)</f>
        <v>1765600</v>
      </c>
      <c r="D5" s="5">
        <f>SUM(D4:D4)</f>
        <v>388432</v>
      </c>
      <c r="E5" s="6">
        <f>SUM(E4:E4)</f>
        <v>2154032</v>
      </c>
      <c r="F5" s="5">
        <f>SUM(F4:F4)</f>
        <v>0</v>
      </c>
      <c r="G5" s="5">
        <f>SUM(G4:G4)</f>
        <v>0</v>
      </c>
      <c r="H5" s="6">
        <f>SUM(H4:H4)</f>
        <v>0</v>
      </c>
      <c r="I5" s="5">
        <f>SUM(I4:I4)</f>
        <v>0</v>
      </c>
      <c r="J5" s="4">
        <f>SUM(J4:J4)</f>
        <v>0</v>
      </c>
      <c r="K5" s="5">
        <f>SUM(K4:K4)</f>
        <v>521150</v>
      </c>
      <c r="L5" s="5">
        <f>SUM(L4:L4)</f>
        <v>114653</v>
      </c>
      <c r="M5" s="6">
        <f>SUM(I5:L5)</f>
        <v>635803</v>
      </c>
      <c r="N5" s="9">
        <f>SUM(N4:N4)</f>
        <v>2286750</v>
      </c>
      <c r="O5" s="9">
        <f>SUM(O4:O4)</f>
        <v>503085</v>
      </c>
      <c r="P5" s="7">
        <f>SUM(N5:O5)</f>
        <v>2789835</v>
      </c>
      <c r="Q5" s="4">
        <f>SUM(Q4:Q4)</f>
        <v>0</v>
      </c>
      <c r="R5" s="4">
        <f>SUM(R4:R4)</f>
        <v>143000</v>
      </c>
      <c r="S5" s="4">
        <f>SUM(S4:S4)</f>
        <v>50000</v>
      </c>
      <c r="T5" s="4">
        <f>SUM(T4:T4)</f>
        <v>37273</v>
      </c>
      <c r="U5" s="4">
        <f>SUM(U4:U4)</f>
        <v>83000</v>
      </c>
      <c r="V5" s="10">
        <f>SUM(V4:V4)</f>
        <v>313273</v>
      </c>
      <c r="W5" s="4">
        <f>SUM(W4:W4)</f>
        <v>22700</v>
      </c>
      <c r="X5" s="4">
        <f>SUM(X4:X4)</f>
        <v>47609</v>
      </c>
      <c r="Y5" s="10">
        <f>SUM(W5:X5)</f>
        <v>70309</v>
      </c>
      <c r="Z5" s="4">
        <f>SUM(Z4:Z4)</f>
        <v>41200</v>
      </c>
      <c r="AA5" s="4">
        <f>SUM(AA4:AA4)</f>
        <v>3000</v>
      </c>
      <c r="AB5" s="10">
        <f>SUM(Z5:AA5)</f>
        <v>44200</v>
      </c>
      <c r="AC5" s="10">
        <f>SUM(AC4:AC4)</f>
        <v>14018</v>
      </c>
      <c r="AD5" s="8">
        <f>SUM(AE5:AI5)</f>
        <v>384345</v>
      </c>
      <c r="AE5" s="10">
        <f>SUM(AE4:AE4)</f>
        <v>0</v>
      </c>
      <c r="AF5" s="10">
        <f>SUM(AF4:AF4)</f>
        <v>0</v>
      </c>
      <c r="AG5" s="10">
        <f>SUM(AG4:AG4)</f>
        <v>61145</v>
      </c>
      <c r="AH5" s="10">
        <f>SUM(AH4:AH4)</f>
        <v>8200</v>
      </c>
      <c r="AI5" s="10">
        <f>SUM(AI4:AI4)</f>
        <v>315000</v>
      </c>
      <c r="AJ5" s="10">
        <f>SUM(AJ4:AJ4)</f>
        <v>500</v>
      </c>
      <c r="AK5" s="4">
        <f>SUM(AK4:AK4)</f>
        <v>0</v>
      </c>
      <c r="AL5" s="10">
        <f>SUM(AL4:AL4)</f>
        <v>600</v>
      </c>
      <c r="AM5" s="8">
        <f>SUM(AM4:AM4)</f>
        <v>3617080</v>
      </c>
      <c r="AN5" s="4"/>
      <c r="AO5" s="4">
        <f>SUM(AO4:AO4)</f>
        <v>0</v>
      </c>
      <c r="AP5" s="4">
        <f>SUM(AP4:AP4)</f>
        <v>0</v>
      </c>
      <c r="AQ5" s="4">
        <f>SUM(AQ4:AQ4)</f>
        <v>0</v>
      </c>
      <c r="AR5" s="4">
        <f>SUM(AR4:AR4)</f>
        <v>0</v>
      </c>
      <c r="AS5" s="4">
        <f>SUM(AS4:AS4)</f>
        <v>0</v>
      </c>
      <c r="AT5" s="4">
        <f>SUM(AT4:AT4)</f>
        <v>0</v>
      </c>
      <c r="AU5" s="4">
        <f>SUM(AU4:AU4)</f>
        <v>0</v>
      </c>
      <c r="AV5" s="4">
        <f>SUM(AV4:AV4)</f>
        <v>0</v>
      </c>
      <c r="AW5" s="4">
        <f>SUM(AW4:AW4)</f>
        <v>0</v>
      </c>
      <c r="AX5" s="4">
        <f>SUM(AX4:AX4)</f>
        <v>0</v>
      </c>
      <c r="AY5" s="4">
        <f>SUM(AY4:AY4)</f>
        <v>0</v>
      </c>
      <c r="AZ5" s="4">
        <f>SUM(AZ4:AZ4)</f>
        <v>0</v>
      </c>
      <c r="BA5" s="4">
        <f>SUM(BA4:BA4)</f>
        <v>0</v>
      </c>
      <c r="BB5" s="4">
        <f>SUM(BB4:BB4)</f>
        <v>0</v>
      </c>
      <c r="BC5" s="4">
        <f>SUM(BC4:BC4)</f>
        <v>3617080</v>
      </c>
    </row>
    <row r="6" spans="5:55" ht="12.75">
      <c r="E6" t="s">
        <v>8</v>
      </c>
      <c r="BC6">
        <v>0</v>
      </c>
    </row>
  </sheetData>
  <sheetProtection/>
  <mergeCells count="1">
    <mergeCell ref="B1:AI1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</dc:creator>
  <cp:keywords/>
  <dc:description/>
  <cp:lastModifiedBy>User</cp:lastModifiedBy>
  <cp:lastPrinted>2019-01-28T11:29:24Z</cp:lastPrinted>
  <dcterms:created xsi:type="dcterms:W3CDTF">2019-01-24T11:39:39Z</dcterms:created>
  <dcterms:modified xsi:type="dcterms:W3CDTF">2020-02-14T11:33:08Z</dcterms:modified>
  <cp:category/>
  <cp:version/>
  <cp:contentType/>
  <cp:contentStatus/>
</cp:coreProperties>
</file>